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EMMA\2025\Asia\"/>
    </mc:Choice>
  </mc:AlternateContent>
  <xr:revisionPtr revIDLastSave="0" documentId="8_{83E733E0-9647-44EC-84F5-2A0DD6CBD6F2}" xr6:coauthVersionLast="47" xr6:coauthVersionMax="47" xr10:uidLastSave="{00000000-0000-0000-0000-000000000000}"/>
  <bookViews>
    <workbookView xWindow="760" yWindow="760" windowWidth="30000" windowHeight="17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Sheet1!$A$53:$X$77</definedName>
    <definedName name="_xlnm._FilterDatabase" localSheetId="1" hidden="1">Sheet2!$A$109:$T$138</definedName>
    <definedName name="_xlnm._FilterDatabase" localSheetId="2" hidden="1">Sheet3!$A$50:$M$62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Rbw7ZX25brzHlMwh1jiqRMSaayCPW/QfR5pdAGPYTuk="/>
    </ext>
  </extLst>
</workbook>
</file>

<file path=xl/calcChain.xml><?xml version="1.0" encoding="utf-8"?>
<calcChain xmlns="http://schemas.openxmlformats.org/spreadsheetml/2006/main">
  <c r="M83" i="1" l="1"/>
  <c r="M84" i="1"/>
  <c r="J121" i="1" l="1"/>
  <c r="K121" i="1" s="1"/>
  <c r="J109" i="1"/>
  <c r="K109" i="1" s="1"/>
  <c r="J47" i="1"/>
  <c r="K47" i="1" s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K62" i="3" l="1"/>
  <c r="K61" i="3"/>
  <c r="K60" i="3"/>
  <c r="K59" i="3"/>
  <c r="K58" i="3"/>
  <c r="K57" i="3"/>
  <c r="K56" i="3"/>
  <c r="K55" i="3"/>
  <c r="K54" i="3"/>
  <c r="K53" i="3"/>
  <c r="K52" i="3"/>
  <c r="K14" i="3" l="1"/>
  <c r="K13" i="3"/>
  <c r="K12" i="3"/>
  <c r="K11" i="3"/>
  <c r="K10" i="3"/>
  <c r="K9" i="3"/>
  <c r="K8" i="3"/>
  <c r="K7" i="3"/>
  <c r="K6" i="3"/>
  <c r="J91" i="3"/>
  <c r="J90" i="3"/>
  <c r="J89" i="3"/>
  <c r="J88" i="3"/>
  <c r="J87" i="3"/>
  <c r="J86" i="3"/>
  <c r="J85" i="3"/>
  <c r="J81" i="3"/>
  <c r="J80" i="3"/>
  <c r="J79" i="3"/>
  <c r="J78" i="3"/>
  <c r="J77" i="3"/>
  <c r="J76" i="3"/>
  <c r="J75" i="3"/>
  <c r="J71" i="3"/>
  <c r="J70" i="3"/>
  <c r="J69" i="3"/>
  <c r="J68" i="3"/>
  <c r="J67" i="3"/>
  <c r="J66" i="3"/>
  <c r="J191" i="1" l="1"/>
  <c r="K191" i="1" s="1"/>
  <c r="J83" i="1" l="1"/>
  <c r="K83" i="1" s="1"/>
  <c r="J261" i="1"/>
  <c r="K261" i="1" s="1"/>
  <c r="J186" i="1" l="1"/>
  <c r="K186" i="1" s="1"/>
  <c r="O106" i="1"/>
  <c r="N107" i="1"/>
  <c r="N106" i="1"/>
  <c r="M107" i="1"/>
  <c r="M106" i="1"/>
  <c r="J77" i="1"/>
  <c r="K77" i="1" s="1"/>
  <c r="J45" i="3"/>
  <c r="J48" i="3"/>
  <c r="J43" i="3"/>
  <c r="J47" i="3"/>
  <c r="J46" i="3"/>
  <c r="J44" i="3"/>
  <c r="J31" i="3"/>
  <c r="J32" i="3"/>
  <c r="J36" i="3"/>
  <c r="J34" i="3"/>
  <c r="J38" i="3"/>
  <c r="J39" i="3"/>
  <c r="J35" i="3"/>
  <c r="J33" i="3"/>
  <c r="J37" i="3"/>
  <c r="J19" i="3"/>
  <c r="J24" i="3"/>
  <c r="J21" i="3"/>
  <c r="J26" i="3"/>
  <c r="J27" i="3"/>
  <c r="J25" i="3"/>
  <c r="M7" i="1" l="1"/>
  <c r="I324" i="1" l="1"/>
  <c r="I325" i="1"/>
  <c r="I323" i="1"/>
  <c r="J18" i="3" l="1"/>
  <c r="J23" i="3"/>
  <c r="J22" i="3"/>
  <c r="J20" i="3"/>
  <c r="H179" i="1"/>
  <c r="J12" i="1"/>
  <c r="K12" i="1" s="1"/>
  <c r="J7" i="1"/>
  <c r="K7" i="1" s="1"/>
  <c r="J10" i="1"/>
  <c r="K10" i="1" s="1"/>
  <c r="J262" i="1" l="1"/>
  <c r="K262" i="1" s="1"/>
  <c r="J259" i="1"/>
  <c r="K259" i="1" s="1"/>
  <c r="J260" i="1"/>
  <c r="K260" i="1" s="1"/>
  <c r="J253" i="1"/>
  <c r="K253" i="1" s="1"/>
  <c r="J251" i="1"/>
  <c r="K251" i="1" s="1"/>
  <c r="J247" i="1"/>
  <c r="K247" i="1" s="1"/>
  <c r="J249" i="1"/>
  <c r="K249" i="1" s="1"/>
  <c r="J254" i="1"/>
  <c r="K254" i="1" s="1"/>
  <c r="J248" i="1"/>
  <c r="K248" i="1" s="1"/>
  <c r="J252" i="1"/>
  <c r="K252" i="1" s="1"/>
  <c r="J250" i="1"/>
  <c r="K250" i="1" s="1"/>
  <c r="J255" i="1"/>
  <c r="K255" i="1" s="1"/>
  <c r="J226" i="1"/>
  <c r="K226" i="1" s="1"/>
  <c r="J238" i="1"/>
  <c r="K238" i="1" s="1"/>
  <c r="J225" i="1"/>
  <c r="K225" i="1" s="1"/>
  <c r="J239" i="1"/>
  <c r="K239" i="1" s="1"/>
  <c r="J243" i="1"/>
  <c r="K243" i="1" s="1"/>
  <c r="J232" i="1"/>
  <c r="K232" i="1" s="1"/>
  <c r="J235" i="1"/>
  <c r="K235" i="1" s="1"/>
  <c r="J227" i="1"/>
  <c r="K227" i="1" s="1"/>
  <c r="J228" i="1"/>
  <c r="K228" i="1" s="1"/>
  <c r="J231" i="1"/>
  <c r="K231" i="1" s="1"/>
  <c r="J224" i="1"/>
  <c r="K224" i="1" s="1"/>
  <c r="J236" i="1"/>
  <c r="K236" i="1" s="1"/>
  <c r="J233" i="1"/>
  <c r="K233" i="1" s="1"/>
  <c r="J234" i="1"/>
  <c r="K234" i="1" s="1"/>
  <c r="J229" i="1"/>
  <c r="K229" i="1" s="1"/>
  <c r="J242" i="1"/>
  <c r="K242" i="1" s="1"/>
  <c r="J240" i="1"/>
  <c r="K240" i="1" s="1"/>
  <c r="J241" i="1"/>
  <c r="K241" i="1" s="1"/>
  <c r="J230" i="1"/>
  <c r="K230" i="1" s="1"/>
  <c r="J237" i="1"/>
  <c r="K237" i="1" s="1"/>
  <c r="J209" i="1"/>
  <c r="K209" i="1" s="1"/>
  <c r="J214" i="1"/>
  <c r="K214" i="1" s="1"/>
  <c r="J213" i="1"/>
  <c r="K213" i="1" s="1"/>
  <c r="J219" i="1"/>
  <c r="K219" i="1" s="1"/>
  <c r="J206" i="1"/>
  <c r="K206" i="1" s="1"/>
  <c r="J208" i="1"/>
  <c r="K208" i="1" s="1"/>
  <c r="J207" i="1"/>
  <c r="K207" i="1" s="1"/>
  <c r="J205" i="1"/>
  <c r="K205" i="1" s="1"/>
  <c r="J210" i="1"/>
  <c r="K210" i="1" s="1"/>
  <c r="J218" i="1"/>
  <c r="K218" i="1" s="1"/>
  <c r="J212" i="1"/>
  <c r="K212" i="1" s="1"/>
  <c r="J211" i="1"/>
  <c r="K211" i="1" s="1"/>
  <c r="J215" i="1"/>
  <c r="K215" i="1" s="1"/>
  <c r="J217" i="1"/>
  <c r="K217" i="1" s="1"/>
  <c r="J220" i="1"/>
  <c r="K220" i="1" s="1"/>
  <c r="J216" i="1"/>
  <c r="K216" i="1" s="1"/>
  <c r="J188" i="1"/>
  <c r="K188" i="1" s="1"/>
  <c r="J190" i="1"/>
  <c r="K190" i="1" s="1"/>
  <c r="J185" i="1"/>
  <c r="K185" i="1" s="1"/>
  <c r="J189" i="1"/>
  <c r="K189" i="1" s="1"/>
  <c r="J198" i="1"/>
  <c r="K198" i="1" s="1"/>
  <c r="J199" i="1"/>
  <c r="K199" i="1" s="1"/>
  <c r="J183" i="1"/>
  <c r="K183" i="1" s="1"/>
  <c r="J201" i="1"/>
  <c r="K201" i="1" s="1"/>
  <c r="J193" i="1"/>
  <c r="K193" i="1" s="1"/>
  <c r="J194" i="1"/>
  <c r="K194" i="1" s="1"/>
  <c r="J187" i="1"/>
  <c r="K187" i="1" s="1"/>
  <c r="J200" i="1"/>
  <c r="K200" i="1" s="1"/>
  <c r="J192" i="1"/>
  <c r="K192" i="1" s="1"/>
  <c r="J184" i="1"/>
  <c r="K184" i="1" s="1"/>
  <c r="J196" i="1"/>
  <c r="K196" i="1" s="1"/>
  <c r="J197" i="1"/>
  <c r="K197" i="1" s="1"/>
  <c r="J195" i="1"/>
  <c r="K195" i="1" s="1"/>
  <c r="J174" i="1"/>
  <c r="K174" i="1" s="1"/>
  <c r="J179" i="1"/>
  <c r="K179" i="1" s="1"/>
  <c r="J176" i="1"/>
  <c r="K176" i="1" s="1"/>
  <c r="J177" i="1"/>
  <c r="K177" i="1" s="1"/>
  <c r="J178" i="1"/>
  <c r="K178" i="1" s="1"/>
  <c r="J175" i="1"/>
  <c r="K175" i="1" s="1"/>
  <c r="J168" i="1"/>
  <c r="K168" i="1" s="1"/>
  <c r="J169" i="1"/>
  <c r="K169" i="1" s="1"/>
  <c r="J167" i="1"/>
  <c r="K167" i="1" s="1"/>
  <c r="J165" i="1"/>
  <c r="K165" i="1" s="1"/>
  <c r="J164" i="1"/>
  <c r="K164" i="1" s="1"/>
  <c r="J163" i="1"/>
  <c r="K163" i="1" s="1"/>
  <c r="J170" i="1"/>
  <c r="K170" i="1" s="1"/>
  <c r="J166" i="1"/>
  <c r="K166" i="1" s="1"/>
  <c r="J156" i="1"/>
  <c r="K156" i="1" s="1"/>
  <c r="J146" i="1"/>
  <c r="K146" i="1" s="1"/>
  <c r="J142" i="1"/>
  <c r="K142" i="1" s="1"/>
  <c r="J139" i="1"/>
  <c r="K139" i="1" s="1"/>
  <c r="J153" i="1"/>
  <c r="K153" i="1" s="1"/>
  <c r="J141" i="1"/>
  <c r="K141" i="1" s="1"/>
  <c r="J150" i="1"/>
  <c r="K150" i="1" s="1"/>
  <c r="J145" i="1"/>
  <c r="K145" i="1" s="1"/>
  <c r="J147" i="1"/>
  <c r="K147" i="1" s="1"/>
  <c r="J157" i="1"/>
  <c r="K157" i="1" s="1"/>
  <c r="J144" i="1"/>
  <c r="K144" i="1" s="1"/>
  <c r="J140" i="1"/>
  <c r="K140" i="1" s="1"/>
  <c r="J135" i="1"/>
  <c r="K135" i="1" s="1"/>
  <c r="J138" i="1"/>
  <c r="K138" i="1" s="1"/>
  <c r="J149" i="1"/>
  <c r="K149" i="1" s="1"/>
  <c r="J154" i="1"/>
  <c r="K154" i="1" s="1"/>
  <c r="J152" i="1"/>
  <c r="K152" i="1" s="1"/>
  <c r="J143" i="1"/>
  <c r="K143" i="1" s="1"/>
  <c r="J136" i="1"/>
  <c r="K136" i="1" s="1"/>
  <c r="J137" i="1"/>
  <c r="K137" i="1" s="1"/>
  <c r="J134" i="1"/>
  <c r="K134" i="1" s="1"/>
  <c r="J159" i="1"/>
  <c r="K159" i="1" s="1"/>
  <c r="J148" i="1"/>
  <c r="K148" i="1" s="1"/>
  <c r="J158" i="1"/>
  <c r="K158" i="1" s="1"/>
  <c r="J151" i="1"/>
  <c r="K151" i="1" s="1"/>
  <c r="J155" i="1"/>
  <c r="K155" i="1" s="1"/>
  <c r="J116" i="1"/>
  <c r="K116" i="1" s="1"/>
  <c r="J124" i="1"/>
  <c r="K124" i="1" s="1"/>
  <c r="J119" i="1"/>
  <c r="K119" i="1" s="1"/>
  <c r="J126" i="1"/>
  <c r="K126" i="1" s="1"/>
  <c r="J115" i="1"/>
  <c r="K115" i="1" s="1"/>
  <c r="J120" i="1"/>
  <c r="K120" i="1" s="1"/>
  <c r="J125" i="1"/>
  <c r="K125" i="1" s="1"/>
  <c r="J113" i="1"/>
  <c r="K113" i="1" s="1"/>
  <c r="J118" i="1"/>
  <c r="K118" i="1" s="1"/>
  <c r="J128" i="1"/>
  <c r="K128" i="1" s="1"/>
  <c r="J127" i="1"/>
  <c r="K127" i="1" s="1"/>
  <c r="J105" i="1"/>
  <c r="K105" i="1" s="1"/>
  <c r="J106" i="1"/>
  <c r="K106" i="1" s="1"/>
  <c r="J117" i="1"/>
  <c r="K117" i="1" s="1"/>
  <c r="J112" i="1"/>
  <c r="K112" i="1" s="1"/>
  <c r="J111" i="1"/>
  <c r="K111" i="1" s="1"/>
  <c r="J108" i="1"/>
  <c r="K108" i="1" s="1"/>
  <c r="J107" i="1"/>
  <c r="K107" i="1" s="1"/>
  <c r="J123" i="1"/>
  <c r="K123" i="1" s="1"/>
  <c r="J129" i="1"/>
  <c r="K129" i="1" s="1"/>
  <c r="J114" i="1"/>
  <c r="K114" i="1" s="1"/>
  <c r="J130" i="1"/>
  <c r="K130" i="1" s="1"/>
  <c r="J110" i="1"/>
  <c r="K110" i="1" s="1"/>
  <c r="J122" i="1"/>
  <c r="K122" i="1" s="1"/>
  <c r="J96" i="1"/>
  <c r="K96" i="1" s="1"/>
  <c r="J90" i="1"/>
  <c r="K90" i="1" s="1"/>
  <c r="J100" i="1"/>
  <c r="K100" i="1" s="1"/>
  <c r="J99" i="1"/>
  <c r="K99" i="1" s="1"/>
  <c r="J101" i="1"/>
  <c r="K101" i="1" s="1"/>
  <c r="J95" i="1"/>
  <c r="K95" i="1" s="1"/>
  <c r="J94" i="1"/>
  <c r="K94" i="1" s="1"/>
  <c r="J92" i="1"/>
  <c r="K92" i="1" s="1"/>
  <c r="J91" i="1"/>
  <c r="K91" i="1" s="1"/>
  <c r="J93" i="1"/>
  <c r="K93" i="1" s="1"/>
  <c r="J97" i="1"/>
  <c r="K97" i="1" s="1"/>
  <c r="J82" i="1"/>
  <c r="K82" i="1" s="1"/>
  <c r="J84" i="1"/>
  <c r="K84" i="1" s="1"/>
  <c r="J86" i="1"/>
  <c r="K86" i="1" s="1"/>
  <c r="J81" i="1"/>
  <c r="K81" i="1" s="1"/>
  <c r="J85" i="1"/>
  <c r="K85" i="1" s="1"/>
  <c r="J66" i="1"/>
  <c r="K66" i="1" s="1"/>
  <c r="J65" i="1"/>
  <c r="K65" i="1" s="1"/>
  <c r="J70" i="1"/>
  <c r="K70" i="1" s="1"/>
  <c r="J59" i="1"/>
  <c r="K59" i="1" s="1"/>
  <c r="J71" i="1"/>
  <c r="K71" i="1" s="1"/>
  <c r="J64" i="1"/>
  <c r="K64" i="1" s="1"/>
  <c r="J69" i="1"/>
  <c r="K69" i="1" s="1"/>
  <c r="J56" i="1"/>
  <c r="K56" i="1" s="1"/>
  <c r="J76" i="1"/>
  <c r="K76" i="1" s="1"/>
  <c r="J61" i="1"/>
  <c r="K61" i="1" s="1"/>
  <c r="J73" i="1"/>
  <c r="K73" i="1" s="1"/>
  <c r="J74" i="1"/>
  <c r="K74" i="1" s="1"/>
  <c r="J63" i="1"/>
  <c r="K63" i="1" s="1"/>
  <c r="J58" i="1"/>
  <c r="K58" i="1" s="1"/>
  <c r="J67" i="1"/>
  <c r="K67" i="1" s="1"/>
  <c r="J62" i="1"/>
  <c r="K62" i="1" s="1"/>
  <c r="J57" i="1"/>
  <c r="K57" i="1" s="1"/>
  <c r="J55" i="1"/>
  <c r="K55" i="1" s="1"/>
  <c r="J75" i="1"/>
  <c r="K75" i="1" s="1"/>
  <c r="J68" i="1"/>
  <c r="K68" i="1" s="1"/>
  <c r="J60" i="1"/>
  <c r="K60" i="1" s="1"/>
  <c r="J72" i="1"/>
  <c r="K72" i="1" s="1"/>
  <c r="J34" i="1"/>
  <c r="K34" i="1" s="1"/>
  <c r="J43" i="1"/>
  <c r="K43" i="1" s="1"/>
  <c r="J40" i="1"/>
  <c r="K40" i="1" s="1"/>
  <c r="J46" i="1"/>
  <c r="K46" i="1" s="1"/>
  <c r="J50" i="1"/>
  <c r="K50" i="1" s="1"/>
  <c r="J33" i="1"/>
  <c r="K33" i="1" s="1"/>
  <c r="J36" i="1"/>
  <c r="K36" i="1" s="1"/>
  <c r="J38" i="1"/>
  <c r="K38" i="1" s="1"/>
  <c r="J42" i="1"/>
  <c r="K42" i="1" s="1"/>
  <c r="J41" i="1"/>
  <c r="K41" i="1" s="1"/>
  <c r="J37" i="1"/>
  <c r="K37" i="1" s="1"/>
  <c r="J31" i="1"/>
  <c r="K31" i="1" s="1"/>
  <c r="J49" i="1"/>
  <c r="K49" i="1" s="1"/>
  <c r="J48" i="1"/>
  <c r="K48" i="1" s="1"/>
  <c r="J39" i="1"/>
  <c r="K39" i="1" s="1"/>
  <c r="J35" i="1"/>
  <c r="K35" i="1" s="1"/>
  <c r="J45" i="1"/>
  <c r="K45" i="1" s="1"/>
  <c r="J32" i="1"/>
  <c r="K32" i="1" s="1"/>
  <c r="J44" i="1"/>
  <c r="K44" i="1" s="1"/>
  <c r="J51" i="1"/>
  <c r="K51" i="1" s="1"/>
  <c r="J15" i="1"/>
  <c r="K15" i="1" s="1"/>
  <c r="J13" i="1"/>
  <c r="K13" i="1" s="1"/>
  <c r="J8" i="1"/>
  <c r="K8" i="1" s="1"/>
  <c r="J21" i="1"/>
  <c r="K21" i="1" s="1"/>
  <c r="J22" i="1"/>
  <c r="K22" i="1" s="1"/>
  <c r="J14" i="1"/>
  <c r="K14" i="1" s="1"/>
  <c r="J23" i="1"/>
  <c r="K23" i="1" s="1"/>
  <c r="J16" i="1"/>
  <c r="K16" i="1" s="1"/>
  <c r="J6" i="1"/>
  <c r="K6" i="1" s="1"/>
  <c r="J24" i="1"/>
  <c r="K24" i="1" s="1"/>
  <c r="J18" i="1"/>
  <c r="K18" i="1" s="1"/>
  <c r="J20" i="1"/>
  <c r="K20" i="1" s="1"/>
  <c r="J9" i="1"/>
  <c r="K9" i="1" s="1"/>
  <c r="J17" i="1"/>
  <c r="K17" i="1" s="1"/>
  <c r="J11" i="1"/>
  <c r="K11" i="1" s="1"/>
  <c r="J26" i="1"/>
  <c r="K26" i="1" s="1"/>
  <c r="J25" i="1"/>
  <c r="K25" i="1" s="1"/>
  <c r="J27" i="1"/>
  <c r="K27" i="1" s="1"/>
  <c r="J19" i="1"/>
  <c r="K19" i="1" s="1"/>
  <c r="J98" i="1"/>
  <c r="K98" i="1" s="1"/>
</calcChain>
</file>

<file path=xl/sharedStrings.xml><?xml version="1.0" encoding="utf-8"?>
<sst xmlns="http://schemas.openxmlformats.org/spreadsheetml/2006/main" count="2735" uniqueCount="1069">
  <si>
    <t>ENTRY #</t>
  </si>
  <si>
    <t>COUNTRY</t>
  </si>
  <si>
    <t>CAR/MAKE</t>
  </si>
  <si>
    <t>PLATE NUMBER</t>
  </si>
  <si>
    <t>IQ SCORE</t>
  </si>
  <si>
    <t>SQ1</t>
  </si>
  <si>
    <t>SQ2</t>
  </si>
  <si>
    <t>SQ AVERAGE</t>
  </si>
  <si>
    <t>TOTAL</t>
  </si>
  <si>
    <t>RANKING</t>
  </si>
  <si>
    <t>Vietnam</t>
  </si>
  <si>
    <t>TS Sound - Hifi Car Audio</t>
  </si>
  <si>
    <t>Nguyễn Huy Hùng</t>
  </si>
  <si>
    <t>Kia Morning</t>
  </si>
  <si>
    <t>72A-52749</t>
  </si>
  <si>
    <t>SKILLED OEM 4000</t>
  </si>
  <si>
    <t>SKILLED 4000</t>
  </si>
  <si>
    <t>Võ Trương Trung Hiếu</t>
  </si>
  <si>
    <t>Suzuki XL7</t>
  </si>
  <si>
    <t>51L-07419</t>
  </si>
  <si>
    <t>Lê Văn Khá</t>
  </si>
  <si>
    <t>ProAuto</t>
  </si>
  <si>
    <t>Kia Carnival</t>
  </si>
  <si>
    <t>51L-38747</t>
  </si>
  <si>
    <t>Nguyễn Văn Cường</t>
  </si>
  <si>
    <t>Rebec Team</t>
  </si>
  <si>
    <t>Honda CRV</t>
  </si>
  <si>
    <t>51F-96834</t>
  </si>
  <si>
    <t>Võ Lê Tâm</t>
  </si>
  <si>
    <t>Ford Ranger</t>
  </si>
  <si>
    <t>51C-93829</t>
  </si>
  <si>
    <t>NAME</t>
  </si>
  <si>
    <t>SHOP</t>
  </si>
  <si>
    <t>MASTER 8000</t>
  </si>
  <si>
    <t>MASTER LIMITED</t>
  </si>
  <si>
    <t>Nguyễn Tiên Khiêm</t>
  </si>
  <si>
    <t>Autobis</t>
  </si>
  <si>
    <t>86A-21918</t>
  </si>
  <si>
    <t>Phạm Kiến Quốc</t>
  </si>
  <si>
    <t>Philong - Brax Team</t>
  </si>
  <si>
    <t>Mazda CX5</t>
  </si>
  <si>
    <t>51L-37442</t>
  </si>
  <si>
    <t>Vũ Văn Long</t>
  </si>
  <si>
    <t>Vinfast VF9</t>
  </si>
  <si>
    <t>30G-81270</t>
  </si>
  <si>
    <t>MASTER UNLIMITED</t>
  </si>
  <si>
    <t>Trần Minh Trường</t>
  </si>
  <si>
    <t>51K-57978</t>
  </si>
  <si>
    <t>EXPERT LIMITED</t>
  </si>
  <si>
    <t>Đoàn Trần Minh Châu</t>
  </si>
  <si>
    <t>51L-10961</t>
  </si>
  <si>
    <t>Nguyễn Duy Tùng</t>
  </si>
  <si>
    <t>Honda Civic</t>
  </si>
  <si>
    <t>20A-35988</t>
  </si>
  <si>
    <t>Trần Mạnh Linh</t>
  </si>
  <si>
    <t>Volkswagen Teramont X</t>
  </si>
  <si>
    <t>51L-06607</t>
  </si>
  <si>
    <t>EXPERT UNLIMITED</t>
  </si>
  <si>
    <t>KING OF SOUND</t>
  </si>
  <si>
    <t>MULTI MEDIA</t>
  </si>
  <si>
    <t>IN HOUSE</t>
  </si>
  <si>
    <t>ENTRY#</t>
  </si>
  <si>
    <t>GZ ESQL</t>
  </si>
  <si>
    <t>SQ SCORE</t>
  </si>
  <si>
    <t>GOLDHORN UNLIMITED</t>
  </si>
  <si>
    <t>ESQL</t>
  </si>
  <si>
    <t>SPL OPEN</t>
  </si>
  <si>
    <t>ACTUAL</t>
  </si>
  <si>
    <t>135 LIMITED</t>
  </si>
  <si>
    <t>TRUNK UP TO 4W</t>
  </si>
  <si>
    <t>ESPL</t>
  </si>
  <si>
    <t>SPL CLOSED</t>
  </si>
  <si>
    <t>MALAYSIA</t>
  </si>
  <si>
    <t>ASC MALAYSIA / KENZONE</t>
  </si>
  <si>
    <t>TOYOTA WISH</t>
  </si>
  <si>
    <t>XRX AUTOMART</t>
  </si>
  <si>
    <t>SAM</t>
  </si>
  <si>
    <t>TOP CHANGE</t>
  </si>
  <si>
    <t>TOYOTA CAMRY</t>
  </si>
  <si>
    <t>C K YONG</t>
  </si>
  <si>
    <t>ALLURE SOUND</t>
  </si>
  <si>
    <t>SUBARU FORESTER</t>
  </si>
  <si>
    <t>VAD 9362</t>
  </si>
  <si>
    <t>BURGER HENG</t>
  </si>
  <si>
    <t>JFF AUDIOWORKS</t>
  </si>
  <si>
    <t>TOYOTA HARRIER</t>
  </si>
  <si>
    <t>RAV 3889</t>
  </si>
  <si>
    <t>KENNETH WONG</t>
  </si>
  <si>
    <t>MAZDA CX30</t>
  </si>
  <si>
    <t>VFX 2666</t>
  </si>
  <si>
    <t>SMAT MALAYSIA / V INFINITY</t>
  </si>
  <si>
    <t>MAZDA 3</t>
  </si>
  <si>
    <t>VJX 6437</t>
  </si>
  <si>
    <t>HONDA CITY</t>
  </si>
  <si>
    <t>LOO IAN HEY</t>
  </si>
  <si>
    <t>OPTION SOUND</t>
  </si>
  <si>
    <t>HONDA CRV</t>
  </si>
  <si>
    <t>TONG HWEI HUN</t>
  </si>
  <si>
    <t>FLAMING CAR AUDIO PRO SHOP</t>
  </si>
  <si>
    <t>HONDA JAZZ</t>
  </si>
  <si>
    <t>VBG 2804</t>
  </si>
  <si>
    <t>CHAI WEE SZE</t>
  </si>
  <si>
    <t>LEXUS RX300</t>
  </si>
  <si>
    <t>BPB 112</t>
  </si>
  <si>
    <t>CHAU KEN WAN</t>
  </si>
  <si>
    <t>VKH 7363</t>
  </si>
  <si>
    <t>SUBARU XV</t>
  </si>
  <si>
    <t>AF AUDIO</t>
  </si>
  <si>
    <t>EASON SIOW</t>
  </si>
  <si>
    <t>E AUDIO AUTO ACCESSORIES</t>
  </si>
  <si>
    <t>HONDA CIVIC</t>
  </si>
  <si>
    <t>VD 628</t>
  </si>
  <si>
    <t>MELVIN HEW</t>
  </si>
  <si>
    <t>FFF 5668</t>
  </si>
  <si>
    <t>KONG LONG DER</t>
  </si>
  <si>
    <t>TOYOTA MARK X</t>
  </si>
  <si>
    <t>WA 83 L</t>
  </si>
  <si>
    <t>WONG KOK KIN</t>
  </si>
  <si>
    <t>AMV 1020</t>
  </si>
  <si>
    <t>KOT FOO PENG</t>
  </si>
  <si>
    <t>WA 8303 X</t>
  </si>
  <si>
    <t>LEE KOK SANG</t>
  </si>
  <si>
    <t>HONDA ACCORD</t>
  </si>
  <si>
    <t>WYW 1171</t>
  </si>
  <si>
    <t>XIAO KANG</t>
  </si>
  <si>
    <t>TUNELAB AUDIO SKILL &amp; AUTO BY AF AUDIO</t>
  </si>
  <si>
    <t>TOYOTA ALPHARD</t>
  </si>
  <si>
    <t>DEK 34</t>
  </si>
  <si>
    <t>QBE 5877</t>
  </si>
  <si>
    <t>CHEW SOON WAI</t>
  </si>
  <si>
    <t>TOYOTA HILUX</t>
  </si>
  <si>
    <t>AND 2121</t>
  </si>
  <si>
    <t>BRYAN</t>
  </si>
  <si>
    <t>AHD 9495</t>
  </si>
  <si>
    <t>LING</t>
  </si>
  <si>
    <t>HYUNDAI TUCSON</t>
  </si>
  <si>
    <t>BRU 5955</t>
  </si>
  <si>
    <t>WILLIE TEO</t>
  </si>
  <si>
    <t>JFF AUDIO WORKS</t>
  </si>
  <si>
    <t>OMODA E5</t>
  </si>
  <si>
    <t>MCM 4141</t>
  </si>
  <si>
    <t>YAO YU HONG</t>
  </si>
  <si>
    <t>TAN KEE YONG</t>
  </si>
  <si>
    <t>ELEGANT AUTO SOUND</t>
  </si>
  <si>
    <t>M 5605 M</t>
  </si>
  <si>
    <t>BOBBY CHEN</t>
  </si>
  <si>
    <t>MERCEDES GLC</t>
  </si>
  <si>
    <t>SNN 1998 A</t>
  </si>
  <si>
    <t>WEI JIE</t>
  </si>
  <si>
    <t>JFN 6255</t>
  </si>
  <si>
    <t>RANDY LOW</t>
  </si>
  <si>
    <t>CHERY TIGGO 8 PRO</t>
  </si>
  <si>
    <t>VMW 2268</t>
  </si>
  <si>
    <t>CHONG KHEEN LENG</t>
  </si>
  <si>
    <t>NISSAN SENTRA</t>
  </si>
  <si>
    <t>WHC 1124</t>
  </si>
  <si>
    <t>EVY KHOR</t>
  </si>
  <si>
    <t>TEAM AUTOCRAFT</t>
  </si>
  <si>
    <t>JRP 921</t>
  </si>
  <si>
    <t>CATHERINE WONG MEI</t>
  </si>
  <si>
    <t>PERODUA AXIA</t>
  </si>
  <si>
    <t>WA 8857 X</t>
  </si>
  <si>
    <t>LOH CHEE WAI</t>
  </si>
  <si>
    <t>TOYOTA VELLFIRE</t>
  </si>
  <si>
    <t>PQB 857</t>
  </si>
  <si>
    <t>SEAN LYE</t>
  </si>
  <si>
    <t>MAZDA CX 5</t>
  </si>
  <si>
    <t>JSQ 9855</t>
  </si>
  <si>
    <t>LEXUS RX 300</t>
  </si>
  <si>
    <t>KENT LIEW</t>
  </si>
  <si>
    <t>AMH 67</t>
  </si>
  <si>
    <t>SYY 9911</t>
  </si>
  <si>
    <t>TEE PEI BEE</t>
  </si>
  <si>
    <t>HONDA HRV</t>
  </si>
  <si>
    <t>JUD 8656</t>
  </si>
  <si>
    <t>MOI CHEE FATT</t>
  </si>
  <si>
    <t>UMK 1698</t>
  </si>
  <si>
    <t>HAN</t>
  </si>
  <si>
    <t>Q SOUND AUTO ACCESSORIES</t>
  </si>
  <si>
    <t>PERODUA MYVI</t>
  </si>
  <si>
    <t>JSB 8198</t>
  </si>
  <si>
    <t>ALFAIZEER</t>
  </si>
  <si>
    <t>AUDIOMECHANIX GARAGE</t>
  </si>
  <si>
    <t>PERODUA BEZZA</t>
  </si>
  <si>
    <t>SYA 5257</t>
  </si>
  <si>
    <t>GOPI</t>
  </si>
  <si>
    <t>WXR 2419</t>
  </si>
  <si>
    <t>KOH RANGER</t>
  </si>
  <si>
    <t>VGR 1081</t>
  </si>
  <si>
    <t>Singapore</t>
  </si>
  <si>
    <t>Mr Mike Shan / Chuan Sing Audio Pte Ltd</t>
  </si>
  <si>
    <t>Honda HRV</t>
  </si>
  <si>
    <t>JSM 7832</t>
  </si>
  <si>
    <t>Mr Darrell Tong / Chuan Sing Audio Pte Ltd</t>
  </si>
  <si>
    <t>Lexus RX350H</t>
  </si>
  <si>
    <t>SCP 8868 R</t>
  </si>
  <si>
    <t>Mr Alvin Wee / Chuan Sing Audio Pte Ltd</t>
  </si>
  <si>
    <t>Toyota Estima</t>
  </si>
  <si>
    <t>SGV 4135 U</t>
  </si>
  <si>
    <t>Toyota Altis</t>
  </si>
  <si>
    <t>SMZ 7448 E</t>
  </si>
  <si>
    <t>Mr Andy Ong / Chuan Sing Audio Pte Ltd</t>
  </si>
  <si>
    <t>SJG 68 A</t>
  </si>
  <si>
    <t>Mercedes A200</t>
  </si>
  <si>
    <t>SKV 6828 T</t>
  </si>
  <si>
    <t>Mr Andy Ong</t>
  </si>
  <si>
    <t>Chuan Sing Audio Pte Ltd</t>
  </si>
  <si>
    <t>Mr Tham Won Hao</t>
  </si>
  <si>
    <t>Action Auto</t>
  </si>
  <si>
    <t>Toyota Voxy</t>
  </si>
  <si>
    <t>SNV 9321 H</t>
  </si>
  <si>
    <t>Mr Mike Shan</t>
  </si>
  <si>
    <t>Mr Bryan Kheh</t>
  </si>
  <si>
    <t>Xtremez Audio</t>
  </si>
  <si>
    <t>Toyota Harrier</t>
  </si>
  <si>
    <t>SNN 168 K</t>
  </si>
  <si>
    <t>Heng</t>
  </si>
  <si>
    <t>VX Audio</t>
  </si>
  <si>
    <t>BYD E6</t>
  </si>
  <si>
    <t>SKF 4545 G</t>
  </si>
  <si>
    <t>TAIWAN</t>
  </si>
  <si>
    <t>Honda / Crv6</t>
  </si>
  <si>
    <t>BTE-0303</t>
  </si>
  <si>
    <t>LEXUS / IS300</t>
  </si>
  <si>
    <t>BST-2228</t>
  </si>
  <si>
    <t>Volvo / V60</t>
  </si>
  <si>
    <t>Buh-8567</t>
  </si>
  <si>
    <t>HONDA / fit</t>
  </si>
  <si>
    <t>BAX-3010</t>
  </si>
  <si>
    <t>Nissan / X-trail</t>
  </si>
  <si>
    <t>BTS-6165</t>
  </si>
  <si>
    <t>BENZ / C43</t>
  </si>
  <si>
    <t>BHH-3333</t>
  </si>
  <si>
    <t>HONDA / CRV6</t>
  </si>
  <si>
    <t>BWJ-6588</t>
  </si>
  <si>
    <t>CHENG CHAO-YI / HC CAR AUDIO</t>
  </si>
  <si>
    <t>PEUGEOT / 208</t>
  </si>
  <si>
    <t>BZD-1180</t>
  </si>
  <si>
    <t>BENZ / X250</t>
  </si>
  <si>
    <t>BQS-0180</t>
  </si>
  <si>
    <t>Porsche / Cayenne</t>
  </si>
  <si>
    <t>Bun-3118</t>
  </si>
  <si>
    <t>Volvo / XC90</t>
  </si>
  <si>
    <t>BDA-3919</t>
  </si>
  <si>
    <t>Toyota / CROSS</t>
  </si>
  <si>
    <t>BLQ-7569</t>
  </si>
  <si>
    <t>BENZ / E250</t>
  </si>
  <si>
    <t>BFV-6062</t>
  </si>
  <si>
    <t>HONDA / HRV</t>
  </si>
  <si>
    <t>BXZ-8831</t>
  </si>
  <si>
    <t>Chang Yang Lung / HC CAR AUDIO</t>
  </si>
  <si>
    <t>MITSUBISHI / Outlander</t>
  </si>
  <si>
    <t>ATV-6065</t>
  </si>
  <si>
    <t>LEXUS / NX350</t>
  </si>
  <si>
    <t>BZB-2525</t>
  </si>
  <si>
    <t>Benz / Cls</t>
  </si>
  <si>
    <t>BXB-5577</t>
  </si>
  <si>
    <t>HSU / ERIC</t>
  </si>
  <si>
    <t>ROYAL CAR AUDIO</t>
  </si>
  <si>
    <t>TOYOTA / WISH</t>
  </si>
  <si>
    <t>BXX-5209</t>
  </si>
  <si>
    <t>Chen Ivan</t>
  </si>
  <si>
    <t>Huaxing Audio</t>
  </si>
  <si>
    <t>Chang Yang Lung</t>
  </si>
  <si>
    <t>HC CAR AUDIO</t>
  </si>
  <si>
    <t>WEI TSAI-CHUN</t>
  </si>
  <si>
    <t>CHENG CHAO-YI</t>
  </si>
  <si>
    <t>Yeh Chenwei</t>
  </si>
  <si>
    <t>Hongyu Car Audio</t>
  </si>
  <si>
    <t>LIN CHENG-CHAN</t>
  </si>
  <si>
    <t>Car gathering point</t>
  </si>
  <si>
    <t>AAR-6709</t>
  </si>
  <si>
    <t>Lia Yingfang</t>
  </si>
  <si>
    <t>Toyota / Auris</t>
  </si>
  <si>
    <t>BES-0628</t>
  </si>
  <si>
    <t>HUANG TANG-WEI</t>
  </si>
  <si>
    <t>HUANG CHUN-CHIEH</t>
  </si>
  <si>
    <t>KU WEI-HUANG</t>
  </si>
  <si>
    <t>SUN / Matt</t>
  </si>
  <si>
    <t>Sensor Audio</t>
  </si>
  <si>
    <t>lin / CHIH HAO</t>
  </si>
  <si>
    <t>Bargain King Car Audio</t>
  </si>
  <si>
    <t>Peng / Shang Yu</t>
  </si>
  <si>
    <t>YINXIANG CAR AUDIO</t>
  </si>
  <si>
    <t>TOYOTA / Camry</t>
  </si>
  <si>
    <t>BVT-1788</t>
  </si>
  <si>
    <t>HC Car Audio</t>
  </si>
  <si>
    <t xml:space="preserve">Chen Ivan </t>
  </si>
  <si>
    <t xml:space="preserve">HUANG TANG-WEI </t>
  </si>
  <si>
    <t>ROYAL AUDIO</t>
  </si>
  <si>
    <t xml:space="preserve">KUAN CHANG-HSIANG </t>
  </si>
  <si>
    <t>CHUAN SING AUDIO</t>
  </si>
  <si>
    <t>Mr Darrell Tong</t>
  </si>
  <si>
    <t>HONG YU CAR AUDIO</t>
  </si>
  <si>
    <t xml:space="preserve">Lan Chia hao </t>
  </si>
  <si>
    <t xml:space="preserve">SU Na Hsuan </t>
  </si>
  <si>
    <t>DIY</t>
  </si>
  <si>
    <t xml:space="preserve">Gilbert Ng </t>
  </si>
  <si>
    <t xml:space="preserve">CHENG TONY </t>
  </si>
  <si>
    <t>CHUANG SING AUDIO</t>
  </si>
  <si>
    <t>JUN YI CAR AUDIO</t>
  </si>
  <si>
    <t xml:space="preserve">Huang Huang Zi Ting </t>
  </si>
  <si>
    <t xml:space="preserve">Chang Yang Lung </t>
  </si>
  <si>
    <t>ACTION AUTO</t>
  </si>
  <si>
    <t>AUDIO PARK</t>
  </si>
  <si>
    <t xml:space="preserve">Wong Chee Yong </t>
  </si>
  <si>
    <t xml:space="preserve">Tung Wayne </t>
  </si>
  <si>
    <t xml:space="preserve">Yeh Chenwei </t>
  </si>
  <si>
    <t>BG 1202 OR</t>
  </si>
  <si>
    <t>BYD M6</t>
  </si>
  <si>
    <t>B 1062 UNW</t>
  </si>
  <si>
    <t>SP AUDIOWORKS</t>
  </si>
  <si>
    <t>MELCO</t>
  </si>
  <si>
    <t>B 1087 FJF</t>
  </si>
  <si>
    <t>IVANA</t>
  </si>
  <si>
    <t>INNOVA</t>
  </si>
  <si>
    <t>H 507</t>
  </si>
  <si>
    <t>CLARITY SOUND ART/PURE MUSIC</t>
  </si>
  <si>
    <t>DREAMSOUND?AUDIO CIRCLE</t>
  </si>
  <si>
    <t>INDONESIA</t>
  </si>
  <si>
    <t>AUTOPLUS CAR AUDIO/PURE MUSIC</t>
  </si>
  <si>
    <t>JUAN</t>
  </si>
  <si>
    <t>DYNAMICS AUTOSOUND/PUREMUSIC</t>
  </si>
  <si>
    <t>MAZDA 6</t>
  </si>
  <si>
    <t>B 689 KUS</t>
  </si>
  <si>
    <t>DAFFA</t>
  </si>
  <si>
    <t>S 172</t>
  </si>
  <si>
    <t>CONCERTO/AUDIO CIRCLE</t>
  </si>
  <si>
    <t>JUNUS</t>
  </si>
  <si>
    <t>BBS SUNTER</t>
  </si>
  <si>
    <t>B 2912 RFP</t>
  </si>
  <si>
    <t xml:space="preserve">JEMMY </t>
  </si>
  <si>
    <t>AB 1146 IB</t>
  </si>
  <si>
    <t>CACA</t>
  </si>
  <si>
    <t>B 1804 JFQ</t>
  </si>
  <si>
    <t>FI AUDIO/PURE MUSIC</t>
  </si>
  <si>
    <t>LUCIANA TJAHJADI</t>
  </si>
  <si>
    <t>B 2368 SJG</t>
  </si>
  <si>
    <t>CARTENS AUDIO/XCELSUS INDONESIA</t>
  </si>
  <si>
    <t>TANOJO</t>
  </si>
  <si>
    <t xml:space="preserve">CONCERTO/AUDIO CIRCLE </t>
  </si>
  <si>
    <t>L 6888</t>
  </si>
  <si>
    <t>DULL VENTURER</t>
  </si>
  <si>
    <t>WEST AUDIOWORKS/AUDIO CIRCLE</t>
  </si>
  <si>
    <t>AG 1508 XC</t>
  </si>
  <si>
    <t>VICTOR</t>
  </si>
  <si>
    <t>HARTAWAN</t>
  </si>
  <si>
    <t>FERRY</t>
  </si>
  <si>
    <t>ALVIN</t>
  </si>
  <si>
    <t>DENY</t>
  </si>
  <si>
    <t>B 1746 UKA</t>
  </si>
  <si>
    <t>B 1365 U</t>
  </si>
  <si>
    <t>B 1818 RBA</t>
  </si>
  <si>
    <t>BK 8 SEE</t>
  </si>
  <si>
    <t>B 8788 DN</t>
  </si>
  <si>
    <t>DYNAMICS AUTOSOUNDS/PURE MUSIC</t>
  </si>
  <si>
    <t>CONCERTO/AUDIOCIRCLE</t>
  </si>
  <si>
    <t>BBS SUNTER/AWS ALLIANCE</t>
  </si>
  <si>
    <t>REVEALING SOUND/BRAX RA GABUT</t>
  </si>
  <si>
    <t>SATRIO</t>
  </si>
  <si>
    <t>JAYDEN</t>
  </si>
  <si>
    <t>SIMPLE AUDIO/AUDIO CIRCLE</t>
  </si>
  <si>
    <t>AUDIO ONE SOLO/MAPLETECH AUDIO</t>
  </si>
  <si>
    <t>B 1824 TAF</t>
  </si>
  <si>
    <t>HARRIER</t>
  </si>
  <si>
    <t>B 2601 JBA</t>
  </si>
  <si>
    <t>SALLY</t>
  </si>
  <si>
    <t>FERDINAN</t>
  </si>
  <si>
    <t>OWEN</t>
  </si>
  <si>
    <t>RECARO VARIASI/PURE MUSIC</t>
  </si>
  <si>
    <t>MERCEDES</t>
  </si>
  <si>
    <t>D 1633 LM</t>
  </si>
  <si>
    <t>AD 168 GJ</t>
  </si>
  <si>
    <t>BMW X3</t>
  </si>
  <si>
    <t>B 89 WEN</t>
  </si>
  <si>
    <t>ANDRE BK</t>
  </si>
  <si>
    <t>CONCERTO MALANG/AUDIO CIRCLE</t>
  </si>
  <si>
    <t>N 979</t>
  </si>
  <si>
    <t>DENNY SUHARTA</t>
  </si>
  <si>
    <t>WILLIAM</t>
  </si>
  <si>
    <t>DEWARUCI</t>
  </si>
  <si>
    <t>ROBERT SISWANTO</t>
  </si>
  <si>
    <t>DYNAMICS AUTOSOUND/PURE MUSIC</t>
  </si>
  <si>
    <t>DREAMSOUND/AUDIO CIRCLE</t>
  </si>
  <si>
    <t>XPANDER</t>
  </si>
  <si>
    <t>B 717 CIS</t>
  </si>
  <si>
    <t>ALPHARD</t>
  </si>
  <si>
    <t>B 888 LUU</t>
  </si>
  <si>
    <t>EDWARD</t>
  </si>
  <si>
    <t>NAI BATAM</t>
  </si>
  <si>
    <t>NAI BATAM/AUDIO CIRCLE</t>
  </si>
  <si>
    <t>FORTUNER VRZ</t>
  </si>
  <si>
    <t>B 1237 UJY</t>
  </si>
  <si>
    <t>ZENIX</t>
  </si>
  <si>
    <t>L 588 RK</t>
  </si>
  <si>
    <t>ANIES</t>
  </si>
  <si>
    <t>JOHN</t>
  </si>
  <si>
    <t>KERRY</t>
  </si>
  <si>
    <t>DEA</t>
  </si>
  <si>
    <t>VINAUDIOWORKS MEDAN/AUDIO CIRCLE</t>
  </si>
  <si>
    <t>MEGA AUDIO/FOCAL MEGA</t>
  </si>
  <si>
    <t>REVEALING SOUNDBRAX RA GABUT</t>
  </si>
  <si>
    <t>FORTUNER</t>
  </si>
  <si>
    <t>L 588 RCT</t>
  </si>
  <si>
    <t>COROLLA CROSS</t>
  </si>
  <si>
    <t>F 1573 FAS</t>
  </si>
  <si>
    <t>MAZDA HB</t>
  </si>
  <si>
    <t>B 2222 G</t>
  </si>
  <si>
    <t>B 99 GA</t>
  </si>
  <si>
    <t>ANDREAS TJAHJADI</t>
  </si>
  <si>
    <t>AUDIOPLUS/PURE MUSIC</t>
  </si>
  <si>
    <t>DYNAICS AUTOSOUND/PURE MUSIC</t>
  </si>
  <si>
    <t>ANGELA</t>
  </si>
  <si>
    <t>DIBYO</t>
  </si>
  <si>
    <t>CREATIVE JOGJA/AUDIO CIRCLE</t>
  </si>
  <si>
    <t>BMW X5</t>
  </si>
  <si>
    <t>B 123 AGL</t>
  </si>
  <si>
    <t>B 17 KEO</t>
  </si>
  <si>
    <t>AG1 ART KMJ</t>
  </si>
  <si>
    <t>AG 1875 BA</t>
  </si>
  <si>
    <t>WEST AUDIOWORKS/AUDIOCIRCLE</t>
  </si>
  <si>
    <t>DANIEL</t>
  </si>
  <si>
    <t>BUDI</t>
  </si>
  <si>
    <t>RECARO VARIASI BANDUNG/PURE MUSIC</t>
  </si>
  <si>
    <t>LEXUS</t>
  </si>
  <si>
    <t>D 1217 ALK</t>
  </si>
  <si>
    <t>ALVIN BONG</t>
  </si>
  <si>
    <t>IVAN</t>
  </si>
  <si>
    <t>HENDRA WARSITO</t>
  </si>
  <si>
    <t>INNOVATION CAR AUDIO/PURE MUSIC</t>
  </si>
  <si>
    <t>USMAN</t>
  </si>
  <si>
    <t>ROBERTO</t>
  </si>
  <si>
    <t>DIDI</t>
  </si>
  <si>
    <t>OSCAR VARIASI BANIARBARU/AUDIO CIRCLE</t>
  </si>
  <si>
    <t>BBS SERPONG/AWAS ALLIANCE</t>
  </si>
  <si>
    <t>BBS SERPONG/AWS ALLIANCE</t>
  </si>
  <si>
    <t>STERINDO/STERINDO</t>
  </si>
  <si>
    <t>DA 1357 HH</t>
  </si>
  <si>
    <t>LANDCRUISER LC200</t>
  </si>
  <si>
    <t>BK 8 RB</t>
  </si>
  <si>
    <t>MERCY C230</t>
  </si>
  <si>
    <t>D 1429 OE</t>
  </si>
  <si>
    <t>B 2787GS</t>
  </si>
  <si>
    <t>TOYOTA LC</t>
  </si>
  <si>
    <t>HENRY</t>
  </si>
  <si>
    <t>IQBAL</t>
  </si>
  <si>
    <t>CARTENS/BRAX INDONESIA</t>
  </si>
  <si>
    <t>LC200</t>
  </si>
  <si>
    <t>B 229 HH</t>
  </si>
  <si>
    <t>REVEALINGSOUND/BRAX RA GABUT</t>
  </si>
  <si>
    <t>HONDA STREAM</t>
  </si>
  <si>
    <t>B 1905 VI</t>
  </si>
  <si>
    <t>RB</t>
  </si>
  <si>
    <t>WELLY</t>
  </si>
  <si>
    <t>AFUNG</t>
  </si>
  <si>
    <t>AJM AUDIOWORKS.AJM</t>
  </si>
  <si>
    <t>AVENTANDOR</t>
  </si>
  <si>
    <t>B 3 EST</t>
  </si>
  <si>
    <t>NISSAN TERRA</t>
  </si>
  <si>
    <t>B 289 FEI</t>
  </si>
  <si>
    <t>HONDA ODYSSEY</t>
  </si>
  <si>
    <t>B 2167 UGZ</t>
  </si>
  <si>
    <t>JUSTIN</t>
  </si>
  <si>
    <t>KNR MAX SOUND</t>
  </si>
  <si>
    <t>DR AUDIO</t>
  </si>
  <si>
    <t>HS AUDIO TANGERANG</t>
  </si>
  <si>
    <t>CALYA</t>
  </si>
  <si>
    <t>B 1334 VKT</t>
  </si>
  <si>
    <t>MITSUBISHI TRITON</t>
  </si>
  <si>
    <t>B 9215 PBD</t>
  </si>
  <si>
    <t>Mr Jason Lee</t>
  </si>
  <si>
    <t>Range Rover Sport</t>
  </si>
  <si>
    <t>SNN 838 K</t>
  </si>
  <si>
    <t>Mr Wong Chee Yong</t>
  </si>
  <si>
    <t>FERNANDES</t>
  </si>
  <si>
    <t>HENDRO</t>
  </si>
  <si>
    <t>KOBROW</t>
  </si>
  <si>
    <t>SUBARYOTO</t>
  </si>
  <si>
    <t>ZAFRAN</t>
  </si>
  <si>
    <t>JULIANTO</t>
  </si>
  <si>
    <t>MR BRIGHT</t>
  </si>
  <si>
    <t>DYNAMICS AUTOSPOUNDS/PURE MUSIC</t>
  </si>
  <si>
    <t>YURO SOUND/PURE MUSIC</t>
  </si>
  <si>
    <t>B 1965 UJV</t>
  </si>
  <si>
    <t>MAZDA CX5</t>
  </si>
  <si>
    <t>B 2838 NFE</t>
  </si>
  <si>
    <t>B 1590 BDT</t>
  </si>
  <si>
    <t>B 2104 UOL</t>
  </si>
  <si>
    <t>B 2191 TVH</t>
  </si>
  <si>
    <t>BMW X1</t>
  </si>
  <si>
    <t>B 2292 KZM</t>
  </si>
  <si>
    <t>B 227 WAN</t>
  </si>
  <si>
    <t>AUTOPLUSCAR AUDIO/PURE MUSIC</t>
  </si>
  <si>
    <t>YURO AUTO/PURE MUSIC</t>
  </si>
  <si>
    <t>SP AUDIOWORKS/SOUND PERFECTION</t>
  </si>
  <si>
    <t>REVEALING SOUND/GOLDHORN RAGABUT</t>
  </si>
  <si>
    <t>DRESS UP AUDIO</t>
  </si>
  <si>
    <t>SUBWFOUR AUDIO CONCEPTS DAVAO</t>
  </si>
  <si>
    <t>PHILIPPINES</t>
  </si>
  <si>
    <t>Gregorio Larrazabal</t>
  </si>
  <si>
    <t>Mickey's Autosound</t>
  </si>
  <si>
    <t>MSO audio</t>
  </si>
  <si>
    <t>Toyota camry</t>
  </si>
  <si>
    <t>Harold Jay Gutierrez</t>
  </si>
  <si>
    <t>Simplesound</t>
  </si>
  <si>
    <t>Subaru Forester</t>
  </si>
  <si>
    <t>ABO-9647</t>
  </si>
  <si>
    <t>Subaru forester</t>
  </si>
  <si>
    <t>ABO 9656</t>
  </si>
  <si>
    <t>JP Tomelden</t>
  </si>
  <si>
    <t>Honda Jazz</t>
  </si>
  <si>
    <t>TXO903</t>
  </si>
  <si>
    <t>Kathryn Ladia</t>
  </si>
  <si>
    <t>Lakan sound solutionz</t>
  </si>
  <si>
    <t>Subaru</t>
  </si>
  <si>
    <t>Edwin ang</t>
  </si>
  <si>
    <t>DAU-8080</t>
  </si>
  <si>
    <t>TRISHA YSABELLE TAN</t>
  </si>
  <si>
    <t>TOYOTA RAV4 2018</t>
  </si>
  <si>
    <t>GAE 5756</t>
  </si>
  <si>
    <t>John Bernardo</t>
  </si>
  <si>
    <t>Lakan Sound Solutions</t>
  </si>
  <si>
    <t>Toyota Vios</t>
  </si>
  <si>
    <t>AOA4580</t>
  </si>
  <si>
    <t>Jeff Ladia</t>
  </si>
  <si>
    <t>Honda crv</t>
  </si>
  <si>
    <t>Pcq 678</t>
  </si>
  <si>
    <t>Tim Sy</t>
  </si>
  <si>
    <t>JETCAR</t>
  </si>
  <si>
    <t>Smart 2</t>
  </si>
  <si>
    <t>No Plate</t>
  </si>
  <si>
    <t>Ralph Ambrosio</t>
  </si>
  <si>
    <t>SoundLab</t>
  </si>
  <si>
    <t>Toyota Yaris</t>
  </si>
  <si>
    <t>ATA 4710</t>
  </si>
  <si>
    <t>SINGAPORE</t>
  </si>
  <si>
    <t>VIETNAM</t>
  </si>
  <si>
    <t>James Lopez</t>
  </si>
  <si>
    <t>Bassbros.mnl/Lakan Sound Sol.</t>
  </si>
  <si>
    <t>Honda civic</t>
  </si>
  <si>
    <t>WMX 983</t>
  </si>
  <si>
    <t>Luis “Jon-Jon” Ferrer IV</t>
  </si>
  <si>
    <t>Dawg Audio</t>
  </si>
  <si>
    <t>Honda Civic EJ1 Coupe</t>
  </si>
  <si>
    <t>UDZ.800</t>
  </si>
  <si>
    <t>Fernando Joseph jr L. Alfonso</t>
  </si>
  <si>
    <t>lakan sound solution (BassBrosMnl.)</t>
  </si>
  <si>
    <t>Nissan Terra</t>
  </si>
  <si>
    <t>NEH 4523</t>
  </si>
  <si>
    <t>Reniel Bonza</t>
  </si>
  <si>
    <t>Audionel XX minstered POYING</t>
  </si>
  <si>
    <t>Toyota Vios 2018 model Silver</t>
  </si>
  <si>
    <t>NBI 2240</t>
  </si>
  <si>
    <t>Ryan young</t>
  </si>
  <si>
    <t>Dawg audio</t>
  </si>
  <si>
    <t>Toyota fortuner</t>
  </si>
  <si>
    <t>Nox 343</t>
  </si>
  <si>
    <t>Marvin see</t>
  </si>
  <si>
    <t>Nissan navara</t>
  </si>
  <si>
    <t>Nib 7364</t>
  </si>
  <si>
    <t>Arnel Alboro</t>
  </si>
  <si>
    <t>Audionel</t>
  </si>
  <si>
    <t>Toyota FJ cruiser 2017</t>
  </si>
  <si>
    <t>VAA-2131</t>
  </si>
  <si>
    <t>Melvin Castillo</t>
  </si>
  <si>
    <t>Team 4kas Audio</t>
  </si>
  <si>
    <t>Mitsubishi Lancer</t>
  </si>
  <si>
    <t>Thailand</t>
  </si>
  <si>
    <t>Supasin Lekhakul</t>
  </si>
  <si>
    <t>Chatchai Limthong</t>
  </si>
  <si>
    <t>Chainat Sound / Chainat Sound</t>
  </si>
  <si>
    <t>White Toyota Camry</t>
  </si>
  <si>
    <t>Chaya Kachanchai</t>
  </si>
  <si>
    <t>Chainat Sound/ Chainatsound</t>
  </si>
  <si>
    <t>Black Ford Ranger</t>
  </si>
  <si>
    <t>Singhachai Siripun</t>
  </si>
  <si>
    <t>We are Sound/ CH Media</t>
  </si>
  <si>
    <t xml:space="preserve">Black Honda CRV </t>
  </si>
  <si>
    <t>Mohammed Imran</t>
  </si>
  <si>
    <t>RM Car Decors/ RM Car Decors</t>
  </si>
  <si>
    <t xml:space="preserve">White Toyota Vellfire </t>
  </si>
  <si>
    <t>Korntanut Ammatapaisarn</t>
  </si>
  <si>
    <t>SoundUP/ A Team</t>
  </si>
  <si>
    <t>White Honda Jazz</t>
  </si>
  <si>
    <t>Tony Porsklint</t>
  </si>
  <si>
    <t>Grey HavalJolion</t>
  </si>
  <si>
    <t>RM Car Decors/ RM Car DEcors</t>
  </si>
  <si>
    <t>Red Honda Civic</t>
  </si>
  <si>
    <t>Anupong Baiyoke</t>
  </si>
  <si>
    <t>UDC Car Audio/CH Media</t>
  </si>
  <si>
    <t>White Audi Q5</t>
  </si>
  <si>
    <t>Prasert Chaikulpanich</t>
  </si>
  <si>
    <t>Rocket Sound / A-Team</t>
  </si>
  <si>
    <t>Orange Ford Ranger</t>
  </si>
  <si>
    <t>Manus Juntravwas</t>
  </si>
  <si>
    <t>Rocket Sound/ A-team</t>
  </si>
  <si>
    <t>Rocket Sound/ A-Team</t>
  </si>
  <si>
    <t>Orange Lexus</t>
  </si>
  <si>
    <t>UDC Car Audio/ CH Media</t>
  </si>
  <si>
    <t>Grey Haval Jolion</t>
  </si>
  <si>
    <t>Chanodom Kaeosaengthong</t>
  </si>
  <si>
    <t>White Ford Everest</t>
  </si>
  <si>
    <t>Donthai Piriyesyangkool</t>
  </si>
  <si>
    <t>Grey Honda CRV</t>
  </si>
  <si>
    <t>Tanapat Manpayak</t>
  </si>
  <si>
    <t>Black Toyota Vigo</t>
  </si>
  <si>
    <t>Kriengkrai Darathawat</t>
  </si>
  <si>
    <t>Grey ISUZU DMAX</t>
  </si>
  <si>
    <t>Wachirapon Jinaphon</t>
  </si>
  <si>
    <t>Black Honda City</t>
  </si>
  <si>
    <t>Orange LEXUS</t>
  </si>
  <si>
    <t>SoundUP/ A-Team</t>
  </si>
  <si>
    <t>Thanachit Wiriyayanyongsuk</t>
  </si>
  <si>
    <t>Black Mecedes</t>
  </si>
  <si>
    <t>Ponsit Sirilertsathit</t>
  </si>
  <si>
    <t>Lucky Sound/ Lucky Sound</t>
  </si>
  <si>
    <t>BlackToyota Voxy</t>
  </si>
  <si>
    <t>We areSound / CH Media</t>
  </si>
  <si>
    <t>Black Honda CRV</t>
  </si>
  <si>
    <t>UDC Car Audio / CH Media</t>
  </si>
  <si>
    <t>Whote Audi Q5</t>
  </si>
  <si>
    <t>Blue Honda Jazz</t>
  </si>
  <si>
    <t>LALADA ANAKEPONG</t>
  </si>
  <si>
    <t>SoundUP/A-Team</t>
  </si>
  <si>
    <t>White Zpeng X9</t>
  </si>
  <si>
    <t>Napat Prapapornpipat</t>
  </si>
  <si>
    <t>o2 Team</t>
  </si>
  <si>
    <t>Green BYD Atto 3</t>
  </si>
  <si>
    <t>Black Voxy</t>
  </si>
  <si>
    <t>Sukrit Maliphan</t>
  </si>
  <si>
    <t>Jirawat Keeratipongsawat</t>
  </si>
  <si>
    <t>Oxygen Sound Car Stereo/O2Team</t>
  </si>
  <si>
    <t>Green Deepla 07</t>
  </si>
  <si>
    <t>Tanachai Saenchlat</t>
  </si>
  <si>
    <t>Chainat Sound/Chainat Sound</t>
  </si>
  <si>
    <t>Toyota Revo</t>
  </si>
  <si>
    <t>Kamol Ruk-on</t>
  </si>
  <si>
    <t xml:space="preserve">KS SOUND CAR AUDIO/Awesome </t>
  </si>
  <si>
    <t>Isuzu D-MAX</t>
  </si>
  <si>
    <t>Suthon Kumphai</t>
  </si>
  <si>
    <t>Ittikorn Pitijaroen</t>
  </si>
  <si>
    <t xml:space="preserve">Expert Zone Don Mueang/Bigman </t>
  </si>
  <si>
    <t>Toyota Mighty X</t>
  </si>
  <si>
    <t>Weerayut Janya</t>
  </si>
  <si>
    <t>Toyota Vigo</t>
  </si>
  <si>
    <t>RM Car Decors/Chainat Sound</t>
  </si>
  <si>
    <t>Honda</t>
  </si>
  <si>
    <t>Ford</t>
  </si>
  <si>
    <t>Thanasak Tipsuwan</t>
  </si>
  <si>
    <t>ช่างเล็กชลบุรี /EXAD Thailand</t>
  </si>
  <si>
    <t>Mazda</t>
  </si>
  <si>
    <t>Honda City Hatchback</t>
  </si>
  <si>
    <t>Preecha Satiwan</t>
  </si>
  <si>
    <t xml:space="preserve"> Tu Modify/SQL Chamthaburi</t>
  </si>
  <si>
    <t>Cherolet Colorado</t>
  </si>
  <si>
    <t>Sittisak Saeheng</t>
  </si>
  <si>
    <t>Boy autosound/EXAD Thailand</t>
  </si>
  <si>
    <t>Chainat SoundChainat Sound</t>
  </si>
  <si>
    <t>Akekaluk Khonluangthong</t>
  </si>
  <si>
    <t>Sor Karn Fifah Audio/Loburi DBMAX</t>
  </si>
  <si>
    <t>Mitsubishi L200</t>
  </si>
  <si>
    <t>Udomsak Tamsat</t>
  </si>
  <si>
    <t>Grey Che. Corollado</t>
  </si>
  <si>
    <t>Jakapan Wannaphak</t>
  </si>
  <si>
    <t>Grey Isuzu Dmax</t>
  </si>
  <si>
    <t>Expert Zone Don Mueang BigmanAcc</t>
  </si>
  <si>
    <t>White Toyota Mighty X</t>
  </si>
  <si>
    <t>Blue Toyota Vigo</t>
  </si>
  <si>
    <t>Honda Civic FD</t>
  </si>
  <si>
    <t>Ford Everest</t>
  </si>
  <si>
    <t>Honda City</t>
  </si>
  <si>
    <t>Isuzu D-max</t>
  </si>
  <si>
    <t>Chainat Sound/Chainat sound</t>
  </si>
  <si>
    <t>Honda Civic Fdcity</t>
  </si>
  <si>
    <t>Chainat sound/Chainat Sound</t>
  </si>
  <si>
    <t>Chevrolet Colorado</t>
  </si>
  <si>
    <t>Sor Fi Fah Audio/Loburi DBMX</t>
  </si>
  <si>
    <t> FERNANDES</t>
  </si>
  <si>
    <t> PANDA</t>
  </si>
  <si>
    <t>B 2389 PBW</t>
  </si>
  <si>
    <t>AD 1452 NU</t>
  </si>
  <si>
    <t>B 1788 SKL</t>
  </si>
  <si>
    <t>L 1241 QL</t>
  </si>
  <si>
    <t>B 888 RAX</t>
  </si>
  <si>
    <t> FORTUNER</t>
  </si>
  <si>
    <t> TOYOTA LC</t>
  </si>
  <si>
    <t> LOTUS VARIASI JOGJA/PURE MUSIC</t>
  </si>
  <si>
    <t> HONDA HRV</t>
  </si>
  <si>
    <t> STARGAZER</t>
  </si>
  <si>
    <t> LEXUS ES 300</t>
  </si>
  <si>
    <t> INNOVA</t>
  </si>
  <si>
    <t> LEXUS</t>
  </si>
  <si>
    <t> LEXUS RX300</t>
  </si>
  <si>
    <t> HONDA CRV</t>
  </si>
  <si>
    <t xml:space="preserve"> D 1728  Mg</t>
  </si>
  <si>
    <t>CHINA</t>
  </si>
  <si>
    <t>云浮云星音响</t>
  </si>
  <si>
    <t>HONDA</t>
  </si>
  <si>
    <t>TOYOTA</t>
  </si>
  <si>
    <t>HONGKONG</t>
  </si>
  <si>
    <t>BENZ</t>
  </si>
  <si>
    <t>MAZDA</t>
  </si>
  <si>
    <t>AUDI</t>
  </si>
  <si>
    <t>VW</t>
  </si>
  <si>
    <t>湘AKG180</t>
  </si>
  <si>
    <t>KB823</t>
  </si>
  <si>
    <t>BEACON AUDIO</t>
  </si>
  <si>
    <t>MM894</t>
  </si>
  <si>
    <t>温州动感地带</t>
  </si>
  <si>
    <t>TESLA</t>
  </si>
  <si>
    <t>浙AAM7885</t>
  </si>
  <si>
    <t>粤ABF4815</t>
  </si>
  <si>
    <t>粤EDZ2183</t>
  </si>
  <si>
    <t>广州魔术师音响</t>
  </si>
  <si>
    <t>PORSCHE</t>
  </si>
  <si>
    <t>粤GGZ600</t>
  </si>
  <si>
    <t>VOLVO</t>
  </si>
  <si>
    <t>粤E4UU39</t>
  </si>
  <si>
    <t>温州左声道音响</t>
  </si>
  <si>
    <t>浙C1UX01</t>
  </si>
  <si>
    <t>BMW</t>
  </si>
  <si>
    <t>粤A12L0P</t>
  </si>
  <si>
    <t>广州声扬音响</t>
  </si>
  <si>
    <t>CADILLAC</t>
  </si>
  <si>
    <t>传祺</t>
  </si>
  <si>
    <t>湘AFR2488</t>
  </si>
  <si>
    <t>沪ATX721</t>
  </si>
  <si>
    <t>武汉歌德音响</t>
  </si>
  <si>
    <t>鄂A08Y02</t>
  </si>
  <si>
    <t>Sky-Win Auto Parts(HK)</t>
  </si>
  <si>
    <t>WK178</t>
  </si>
  <si>
    <t>BK629</t>
  </si>
  <si>
    <t>理想</t>
  </si>
  <si>
    <t>粤AFNO180</t>
  </si>
  <si>
    <t>粤AGP1921</t>
  </si>
  <si>
    <t>粤A6VQ29</t>
  </si>
  <si>
    <t>粤QCN220</t>
  </si>
  <si>
    <t>NIO</t>
  </si>
  <si>
    <t>渝AD15595</t>
  </si>
  <si>
    <t>埃安</t>
  </si>
  <si>
    <t>粤BAG8637</t>
  </si>
  <si>
    <t>渝AE543C</t>
  </si>
  <si>
    <t>粤E0L8P2</t>
  </si>
  <si>
    <t>粤TAH263</t>
  </si>
  <si>
    <t>粤QXW130</t>
  </si>
  <si>
    <t>佛山爱尚音响</t>
  </si>
  <si>
    <t>粤EBM885</t>
  </si>
  <si>
    <t>粤AC50877</t>
  </si>
  <si>
    <t>渝AYX507</t>
  </si>
  <si>
    <t>粤AN017C</t>
  </si>
  <si>
    <t>蔚来</t>
  </si>
  <si>
    <t>粤SDD3119</t>
  </si>
  <si>
    <t>粤XW6077</t>
  </si>
  <si>
    <t>粤E1K7C1</t>
  </si>
  <si>
    <t>粤ET252L</t>
  </si>
  <si>
    <t>原音坊众势</t>
  </si>
  <si>
    <t>佛山誉声</t>
  </si>
  <si>
    <t>理想 L9</t>
  </si>
  <si>
    <t>粤AGE5573</t>
  </si>
  <si>
    <t>顺德艺车港</t>
  </si>
  <si>
    <t>SUBARU</t>
  </si>
  <si>
    <t>粤E6QJ08</t>
  </si>
  <si>
    <t>中山一鸣</t>
  </si>
  <si>
    <t>粤CC800U</t>
  </si>
  <si>
    <t>东莞永利车改</t>
  </si>
  <si>
    <t>粤SB569F</t>
  </si>
  <si>
    <t>石家庄奥盛腾</t>
  </si>
  <si>
    <t>冀A1VT61</t>
  </si>
  <si>
    <t>东莞为羽辰</t>
  </si>
  <si>
    <t>BYD</t>
  </si>
  <si>
    <t>粤SFC5906</t>
  </si>
  <si>
    <t>义乌非常城市</t>
  </si>
  <si>
    <t>浙G8T6F6</t>
  </si>
  <si>
    <t>广天涯音响</t>
  </si>
  <si>
    <t>理想L6</t>
  </si>
  <si>
    <t>粤BH55751</t>
  </si>
  <si>
    <t>佛山百佳音响</t>
  </si>
  <si>
    <t>粤E9VD23</t>
  </si>
  <si>
    <t>永丰汽车音响</t>
  </si>
  <si>
    <t>粤T793NX</t>
  </si>
  <si>
    <t>江门汇声</t>
  </si>
  <si>
    <t>粤JP221Q</t>
  </si>
  <si>
    <t>珠海粤享音响</t>
  </si>
  <si>
    <t>奇瑞</t>
  </si>
  <si>
    <t>粤EKT376</t>
  </si>
  <si>
    <t>亮声汽车音响</t>
  </si>
  <si>
    <t>大众速腾</t>
  </si>
  <si>
    <t>桂K2N305</t>
  </si>
  <si>
    <t>广州FM音响</t>
  </si>
  <si>
    <t>LAND ROVER</t>
  </si>
  <si>
    <t>粤A99GH9</t>
  </si>
  <si>
    <t>北海卖音乐音响</t>
  </si>
  <si>
    <t>桂E5E517</t>
  </si>
  <si>
    <t>问界M8</t>
  </si>
  <si>
    <t>深圳醒目联盟</t>
  </si>
  <si>
    <t>粤T681WK</t>
  </si>
  <si>
    <t>粤BX097X</t>
  </si>
  <si>
    <t>粤WTK702</t>
  </si>
  <si>
    <t>香港天利行</t>
  </si>
  <si>
    <t>WM783</t>
  </si>
  <si>
    <t>江门摩韵音响</t>
  </si>
  <si>
    <t>vw</t>
  </si>
  <si>
    <t>粤J5715V</t>
  </si>
  <si>
    <t>茂名声浪音响</t>
  </si>
  <si>
    <t>粤KFB786</t>
  </si>
  <si>
    <t>粤EMB885</t>
  </si>
  <si>
    <t xml:space="preserve">SQ 1 </t>
  </si>
  <si>
    <t>阳江彩虹音响yang jiang cai hong</t>
  </si>
  <si>
    <t>广州洛克力量 rock power</t>
  </si>
  <si>
    <t>重庆三正音响 san zheng</t>
  </si>
  <si>
    <t>中山一鸣音响 yi ming</t>
  </si>
  <si>
    <t>原音坊创势音响 chuang shi</t>
  </si>
  <si>
    <t>广州粤声总部 yue sheng morel</t>
  </si>
  <si>
    <t>温州动感地带 dong gan di dai</t>
  </si>
  <si>
    <t>云浮云星音响 yun fu yun xing</t>
  </si>
  <si>
    <t>佛山车星格音响 che xing ger</t>
  </si>
  <si>
    <t>广州魔术师音响 mo shu shi</t>
  </si>
  <si>
    <t>佛山誉声音响 yu sheng</t>
  </si>
  <si>
    <t>温州左声道音响 zuo sheng dao</t>
  </si>
  <si>
    <t>至上音乐 zhi shang yin yue</t>
  </si>
  <si>
    <t>武汉歌德音响 ge de</t>
  </si>
  <si>
    <t>醒目音响联盟 xing mu</t>
  </si>
  <si>
    <t>重庆渝大昌 yu da chang</t>
  </si>
  <si>
    <t>广州卖音乐音响 mai yin yue</t>
  </si>
  <si>
    <t>江门唐声音响tang sheng</t>
  </si>
  <si>
    <t>佛山爱尚音响ai shang</t>
  </si>
  <si>
    <t>重庆渝大昌音响yu da chang</t>
  </si>
  <si>
    <t>音响码头yin xing ma tou</t>
  </si>
  <si>
    <t>苏U931PH</t>
  </si>
  <si>
    <t>苏州粤声 Suzhou Yue sheng</t>
  </si>
  <si>
    <t>Posrklint Sound/AI Sonik Asia</t>
  </si>
  <si>
    <t>Porskint Sound/ AI Sonik Asia</t>
  </si>
  <si>
    <t>Hà Thế Vũ</t>
  </si>
  <si>
    <t>Mitsubishi Xpander</t>
  </si>
  <si>
    <t>83A-09044</t>
  </si>
  <si>
    <t>DANIEL SOO</t>
  </si>
  <si>
    <t>VCU 916</t>
  </si>
  <si>
    <t>LU WEI HAN</t>
  </si>
  <si>
    <t>HYUNDAI ELANTRA</t>
  </si>
  <si>
    <t>WPU 6336</t>
  </si>
  <si>
    <t>J LING</t>
  </si>
  <si>
    <t>SJE5955</t>
  </si>
  <si>
    <t>PERODUA ATIVA</t>
  </si>
  <si>
    <t>SB8661J</t>
  </si>
  <si>
    <t xml:space="preserve">Few Chungwei </t>
  </si>
  <si>
    <t>JAYWEL</t>
  </si>
  <si>
    <t>Toyota / Corolla cross</t>
  </si>
  <si>
    <t>BJD-0331</t>
  </si>
  <si>
    <t xml:space="preserve">LIN YIKENG </t>
  </si>
  <si>
    <t>AD CAR AUDIO</t>
  </si>
  <si>
    <t>HONDA / Fit</t>
  </si>
  <si>
    <t>AKJ-1956</t>
  </si>
  <si>
    <t xml:space="preserve">ONG JACKSON </t>
  </si>
  <si>
    <t>XIANGWEI CAR AUDIO</t>
  </si>
  <si>
    <t>TOYOTA / AURIS</t>
  </si>
  <si>
    <t>AXN-1992</t>
  </si>
  <si>
    <t xml:space="preserve">HSIAO YU WEI </t>
  </si>
  <si>
    <t>CHI LI CAR AUDIO</t>
  </si>
  <si>
    <t>NISSAN / MARCH</t>
  </si>
  <si>
    <t>ARH-5873</t>
  </si>
  <si>
    <t>Sheridene royeca</t>
  </si>
  <si>
    <t>Maspro autosound</t>
  </si>
  <si>
    <t>Honda city</t>
  </si>
  <si>
    <t>Ndn 5667</t>
  </si>
  <si>
    <t>Martin Royce Naval</t>
  </si>
  <si>
    <t>RA AUTOSOUND</t>
  </si>
  <si>
    <t>Subaru XV 2014</t>
  </si>
  <si>
    <t>NCH1968</t>
  </si>
  <si>
    <t>Arjay Quisora</t>
  </si>
  <si>
    <t>Toyota Hilux 2025</t>
  </si>
  <si>
    <t>NKN1315</t>
  </si>
  <si>
    <t>Mr.AKATAT PALAHAN</t>
  </si>
  <si>
    <t>N NINE CAR AUDIO/CH Media</t>
  </si>
  <si>
    <t>Black/Honda Oddessey</t>
  </si>
  <si>
    <t>Sorat Konggaivephan</t>
  </si>
  <si>
    <t>BT SOUND UP/Steg Thailand</t>
  </si>
  <si>
    <t>White Honda HRV</t>
  </si>
  <si>
    <t>Surachai Boonyod</t>
  </si>
  <si>
    <t>Wud Sound Design/Bigman Accademy Thailand</t>
  </si>
  <si>
    <t>Silver/Toyota Yaris</t>
  </si>
  <si>
    <t>云浮云星音响yun fu yun xing</t>
  </si>
  <si>
    <t>粤W2D202</t>
  </si>
  <si>
    <t>粤Q0K323</t>
  </si>
  <si>
    <t>原音坊广声音响 guang sheng</t>
  </si>
  <si>
    <t>粤A0VN17</t>
  </si>
  <si>
    <t>粤A6230Y</t>
  </si>
  <si>
    <t>SKY-WIN AUTO PARTS CO.</t>
  </si>
  <si>
    <t>UC5898</t>
  </si>
  <si>
    <t>VINCENT KER</t>
  </si>
  <si>
    <t>SOON HENG BROTHER CAR AUDIO</t>
  </si>
  <si>
    <t>BPF 2582</t>
  </si>
  <si>
    <t>VIVI ONG</t>
  </si>
  <si>
    <t>WA 8661 N</t>
  </si>
  <si>
    <t>CHENG Kai-ju</t>
  </si>
  <si>
    <t>NANXING ZHONGHONG</t>
  </si>
  <si>
    <t>Honda / Fit</t>
  </si>
  <si>
    <t>BVD-9232</t>
  </si>
  <si>
    <t xml:space="preserve">Li Rui chen </t>
  </si>
  <si>
    <t>INDA CAR AUDIO</t>
  </si>
  <si>
    <t>Mitsubishi / Colt Plus</t>
  </si>
  <si>
    <t>BKA-1861</t>
  </si>
  <si>
    <t>Wang Jia you</t>
  </si>
  <si>
    <t>VIMI CAR AUDIO</t>
  </si>
  <si>
    <t>Toyota / Wish</t>
  </si>
  <si>
    <t>ABQ-5208</t>
  </si>
  <si>
    <t xml:space="preserve">Chen Yu chuan </t>
  </si>
  <si>
    <t>DN CAR STUDIO</t>
  </si>
  <si>
    <t>HONDA / CRV4</t>
  </si>
  <si>
    <t>AAH-6931</t>
  </si>
  <si>
    <t xml:space="preserve">WEI TSAI-CHUN </t>
  </si>
  <si>
    <t>Karlo galicia</t>
  </si>
  <si>
    <t>Subaru brz</t>
  </si>
  <si>
    <t>Naa 6122</t>
  </si>
  <si>
    <t>Edgar Llevares</t>
  </si>
  <si>
    <t>NQP 492</t>
  </si>
  <si>
    <t>Land Rover Defender d90</t>
  </si>
  <si>
    <t>NGQ 6267</t>
  </si>
  <si>
    <t>Sarah atienza</t>
  </si>
  <si>
    <t>Lexus ES300H</t>
  </si>
  <si>
    <t>NNZ-3862</t>
  </si>
  <si>
    <t>Piyaluk Nuengjumnong</t>
  </si>
  <si>
    <t>UDC CARAUDIO CH Media</t>
  </si>
  <si>
    <t>Silver Honda Elysion</t>
  </si>
  <si>
    <t>Jedsadapong Sronkleang</t>
  </si>
  <si>
    <t>Technicsound Phuket Stegteam Thailand</t>
  </si>
  <si>
    <t>silver Toyota Yaris</t>
  </si>
  <si>
    <t>佛山车饰界音响 che shi jie</t>
  </si>
  <si>
    <t>粤Y96082</t>
  </si>
  <si>
    <t>渝BZK339</t>
  </si>
  <si>
    <t>粤A7QB59</t>
  </si>
  <si>
    <t>理想 lixiang</t>
  </si>
  <si>
    <t>粤AGX0690</t>
  </si>
  <si>
    <t>KOT FOO LONG</t>
  </si>
  <si>
    <t>MERCEDES A250</t>
  </si>
  <si>
    <t>WB 8850 X</t>
  </si>
  <si>
    <t xml:space="preserve">Mr Mike Shan </t>
  </si>
  <si>
    <t>HUB AUTO</t>
  </si>
  <si>
    <t>Toyota / Alphas</t>
  </si>
  <si>
    <t>BGE-5278</t>
  </si>
  <si>
    <t>HUAXING AUDIO</t>
  </si>
  <si>
    <t>VW / Caddy</t>
  </si>
  <si>
    <t>BBL-3355</t>
  </si>
  <si>
    <t>CHENG CHIANG KUO</t>
  </si>
  <si>
    <t>JC AUDIO</t>
  </si>
  <si>
    <t>HONDA / ODYSSEY</t>
  </si>
  <si>
    <t>BAL-6785</t>
  </si>
  <si>
    <t>SUN Matt</t>
  </si>
  <si>
    <t>SENSOR AUDIO</t>
  </si>
  <si>
    <t>lin CHIH HAO</t>
  </si>
  <si>
    <t xml:space="preserve"> BARGAIN KING CAR AUDIO</t>
  </si>
  <si>
    <t>Stephen Indiana</t>
  </si>
  <si>
    <t>Garage D Car Audio</t>
  </si>
  <si>
    <t>Toyota Hilux GR</t>
  </si>
  <si>
    <t>NJE 2568</t>
  </si>
  <si>
    <t>Rocket Sound / Ateam</t>
  </si>
  <si>
    <t>Orange Lexus NX300H</t>
  </si>
  <si>
    <t>HiPhi</t>
  </si>
  <si>
    <t>粤AAZ1086</t>
  </si>
  <si>
    <t>北京粤声音响 yue sheng morel</t>
  </si>
  <si>
    <t>京JF0057</t>
  </si>
  <si>
    <t>粤A938TQ</t>
  </si>
  <si>
    <t>得扬发烧功放 de yang</t>
  </si>
  <si>
    <t>极氪 zeekr</t>
  </si>
  <si>
    <t>粤AB54884</t>
  </si>
  <si>
    <t>SYY 99911</t>
  </si>
  <si>
    <t xml:space="preserve">Mr Jack </t>
  </si>
  <si>
    <t>Subaru Legacy</t>
  </si>
  <si>
    <t>SFE 9118 M</t>
  </si>
  <si>
    <t xml:space="preserve">Mr Alvin Wee </t>
  </si>
  <si>
    <t xml:space="preserve">CHENG CHAO-YI </t>
  </si>
  <si>
    <t>OU Chih lun</t>
  </si>
  <si>
    <t>KINGWOOD</t>
  </si>
  <si>
    <t>KIA / EV6</t>
  </si>
  <si>
    <t>EAE-1266</t>
  </si>
  <si>
    <t>诗芬尼黄跃师 shi fen ni</t>
  </si>
  <si>
    <t>粤EQ97L9</t>
  </si>
  <si>
    <t>粤A35L62</t>
  </si>
  <si>
    <t>HONG KONG</t>
  </si>
  <si>
    <t>YAU YU HONG</t>
  </si>
  <si>
    <t>GAN KIAN SIN</t>
  </si>
  <si>
    <t>JQK 1199</t>
  </si>
  <si>
    <t>Honda / Fit3</t>
  </si>
  <si>
    <t>APY-6836</t>
  </si>
  <si>
    <t>MINI ZHU</t>
  </si>
  <si>
    <t>FUXIN</t>
  </si>
  <si>
    <t>TOYOTA / Wish</t>
  </si>
  <si>
    <t>BPM-6333</t>
  </si>
  <si>
    <t xml:space="preserve">LIU I Cheng </t>
  </si>
  <si>
    <t>RICHARD AUDIO</t>
  </si>
  <si>
    <t>Nissan / XTRAIL</t>
  </si>
  <si>
    <t>7178-PS</t>
  </si>
  <si>
    <t>Jennifer baltasar</t>
  </si>
  <si>
    <t>Toyota fj cruiser</t>
  </si>
  <si>
    <t>Nem 3003</t>
  </si>
  <si>
    <t>Arvin Salud</t>
  </si>
  <si>
    <t>Hyundai Tucson</t>
  </si>
  <si>
    <t>ABH4743</t>
  </si>
  <si>
    <t>Noah Datu</t>
  </si>
  <si>
    <t>Toyota Land Cruiser 200</t>
  </si>
  <si>
    <t>Aravind Kumar</t>
  </si>
  <si>
    <t>RM Car Decors/RM Car Decors</t>
  </si>
  <si>
    <t>Grey Toyota Yaris</t>
  </si>
  <si>
    <t>Denis Bazan</t>
  </si>
  <si>
    <t>Stegteam Thailand</t>
  </si>
  <si>
    <t>Anuchit Puangpieng-ngam</t>
  </si>
  <si>
    <t>Steg Thaialnd</t>
  </si>
  <si>
    <t>Grey MG</t>
  </si>
  <si>
    <t>佛山幸运音响 xing yun</t>
  </si>
  <si>
    <t>粤E9YV75</t>
  </si>
  <si>
    <t>广州声扬音响 sheng yang</t>
  </si>
  <si>
    <t>粤AAQ7180</t>
  </si>
  <si>
    <t>莆田唐老鸭音响 tang lao ya</t>
  </si>
  <si>
    <t>闽BEL777</t>
  </si>
  <si>
    <t>粤AGC1272</t>
  </si>
  <si>
    <t>粤E7766D</t>
  </si>
  <si>
    <t>MACAU</t>
  </si>
  <si>
    <t>TENONE CAR AUDIO (MACAU)</t>
  </si>
  <si>
    <t>粵Z9905澳</t>
  </si>
  <si>
    <t>MASTER OEM 4000</t>
  </si>
  <si>
    <t>TAN KIAT SIONG</t>
  </si>
  <si>
    <t>VDP 7959</t>
  </si>
  <si>
    <t>WONG PAU CHONG</t>
  </si>
  <si>
    <t>TOYOTA PRIUS</t>
  </si>
  <si>
    <t>WYS 6087</t>
  </si>
  <si>
    <t>BXT-2992</t>
  </si>
  <si>
    <t xml:space="preserve">KING FON </t>
  </si>
  <si>
    <t>TESLA / ModelS</t>
  </si>
  <si>
    <t>EAG-1900</t>
  </si>
  <si>
    <t>Mike so</t>
  </si>
  <si>
    <t>Lexus ES350</t>
  </si>
  <si>
    <t>EDG-988</t>
  </si>
  <si>
    <t>CHEVROLET</t>
  </si>
  <si>
    <t>粤QKG276</t>
  </si>
  <si>
    <t>红日汽车音响 hong ri</t>
  </si>
  <si>
    <t>粤AAG4664</t>
  </si>
  <si>
    <t>TA</t>
  </si>
  <si>
    <t xml:space="preserve">IQ </t>
  </si>
  <si>
    <t>SQ</t>
  </si>
  <si>
    <t>MASTER OEM UNL</t>
  </si>
  <si>
    <t>、</t>
  </si>
  <si>
    <t>SB</t>
  </si>
  <si>
    <t>LP</t>
  </si>
  <si>
    <t>KING</t>
  </si>
  <si>
    <t>WALL UNL</t>
  </si>
  <si>
    <t>B/R UNL</t>
  </si>
  <si>
    <t>WALL UNI.</t>
  </si>
  <si>
    <t xml:space="preserve">ESQL/ESPL </t>
  </si>
  <si>
    <t>SPL SCORE</t>
  </si>
  <si>
    <t>TIE BREAKER</t>
  </si>
  <si>
    <t>GZ ULTRA CLASS</t>
  </si>
  <si>
    <t>GLADEN/MOSCONI CUP</t>
  </si>
  <si>
    <t>FOCAL SOUND MEETING</t>
  </si>
  <si>
    <t>GOLD HORN 4000</t>
  </si>
  <si>
    <t>BRAX PRESENTERS CUP</t>
  </si>
  <si>
    <t>HELIX CUP</t>
  </si>
  <si>
    <t>KING OF ESQL 145</t>
  </si>
  <si>
    <t>EMMA ASIAN FINALS 2025 FINAL RESULTS</t>
  </si>
  <si>
    <t>SQ ENTRY 1500</t>
  </si>
  <si>
    <t>SQ ENTRY 3000</t>
  </si>
  <si>
    <t>SQ UNLIMITED</t>
  </si>
  <si>
    <t>SKILLED OEM UNL</t>
  </si>
  <si>
    <t>SKILLED UNL</t>
  </si>
  <si>
    <t>SP</t>
  </si>
  <si>
    <t>1st to 2nd</t>
  </si>
  <si>
    <t>2nd to 3rd</t>
  </si>
  <si>
    <t>3rd to 4th</t>
  </si>
  <si>
    <t>NOTE</t>
  </si>
  <si>
    <t>7th to 1st due to lack of calculated score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</si>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</sst>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color theme="1"/>
      <name val="Aptos Narrow"/>
      <scheme val="minor"/>
    </font>
    <font>
      <sz val="12"/>
      <color rgb="FF43434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0070C0"/>
      <name val="Arial"/>
      <family val="2"/>
    </font>
    <font>
      <sz val="12"/>
      <color rgb="FFFF0000"/>
      <name val="Arial"/>
      <family val="2"/>
    </font>
    <font>
      <sz val="12"/>
      <color theme="5"/>
      <name val="Arial"/>
      <family val="2"/>
    </font>
    <font>
      <sz val="12"/>
      <color theme="3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2" xfId="0" applyFont="1" applyBorder="1"/>
    <xf numFmtId="0" fontId="2" fillId="0" borderId="2" xfId="0" applyFont="1" applyBorder="1" applyAlignment="1">
      <alignment horizontal="center"/>
    </xf>
    <xf numFmtId="0" fontId="8" fillId="0" borderId="2" xfId="0" applyFont="1" applyBorder="1"/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15" fontId="2" fillId="0" borderId="0" xfId="0" applyNumberFormat="1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5" borderId="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4" borderId="12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1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137"/>
  <sheetViews>
    <sheetView tabSelected="1" topLeftCell="A41" zoomScaleNormal="100" workbookViewId="0">
      <selection activeCell="I62" sqref="I62"/>
    </sheetView>
  </sheetViews>
  <sheetFormatPr baseColWidth="10" defaultColWidth="11.1640625" defaultRowHeight="15" customHeight="1" x14ac:dyDescent="0.4"/>
  <cols>
    <col min="1" max="1" width="21.5" style="51" customWidth="1"/>
    <col min="2" max="2" width="14.33203125" style="51" customWidth="1"/>
    <col min="3" max="3" width="32.1640625" style="51" customWidth="1"/>
    <col min="4" max="4" width="42.1640625" style="51" customWidth="1"/>
    <col min="5" max="5" width="25.5" style="51" customWidth="1"/>
    <col min="6" max="6" width="20" style="51" customWidth="1"/>
    <col min="7" max="7" width="12.6640625" style="51" customWidth="1"/>
    <col min="8" max="8" width="10.5" style="51" customWidth="1"/>
    <col min="9" max="9" width="14.5" style="51" customWidth="1"/>
    <col min="10" max="10" width="14.33203125" style="51" customWidth="1"/>
    <col min="11" max="11" width="9.5" style="51" customWidth="1"/>
    <col min="12" max="12" width="10.5" style="51" customWidth="1"/>
    <col min="13" max="13" width="6.5" style="51" customWidth="1"/>
    <col min="14" max="14" width="5" style="51" customWidth="1"/>
    <col min="15" max="15" width="4.83203125" style="51" customWidth="1"/>
    <col min="16" max="16" width="11.5" style="51" customWidth="1"/>
    <col min="17" max="22" width="15.83203125" style="51" customWidth="1"/>
    <col min="23" max="16384" width="11.1640625" style="51"/>
  </cols>
  <sheetData>
    <row r="1" spans="1:15" ht="36.75" customHeight="1" x14ac:dyDescent="0.4">
      <c r="A1" s="112" t="s">
        <v>1056</v>
      </c>
      <c r="D1" s="52"/>
    </row>
    <row r="2" spans="1:15" ht="16" customHeight="1" x14ac:dyDescent="0.4">
      <c r="A2" s="99" t="s">
        <v>1037</v>
      </c>
      <c r="B2" s="52">
        <v>45980</v>
      </c>
      <c r="D2" s="52"/>
    </row>
    <row r="3" spans="1:15" ht="16" customHeight="1" x14ac:dyDescent="0.4">
      <c r="A3" s="99"/>
      <c r="D3" s="52"/>
    </row>
    <row r="4" spans="1:15" ht="15.5" x14ac:dyDescent="0.4">
      <c r="A4" s="87" t="s">
        <v>1057</v>
      </c>
      <c r="M4" s="113" t="s">
        <v>1048</v>
      </c>
      <c r="N4" s="76"/>
      <c r="O4" s="67"/>
    </row>
    <row r="5" spans="1:15" ht="15.75" customHeight="1" x14ac:dyDescent="0.4">
      <c r="A5" s="54" t="s">
        <v>0</v>
      </c>
      <c r="B5" s="54" t="s">
        <v>1</v>
      </c>
      <c r="C5" s="54" t="s">
        <v>31</v>
      </c>
      <c r="D5" s="54" t="s">
        <v>32</v>
      </c>
      <c r="E5" s="54" t="s">
        <v>2</v>
      </c>
      <c r="F5" s="54" t="s">
        <v>3</v>
      </c>
      <c r="G5" s="54" t="s">
        <v>4</v>
      </c>
      <c r="H5" s="54" t="s">
        <v>806</v>
      </c>
      <c r="I5" s="54" t="s">
        <v>6</v>
      </c>
      <c r="J5" s="54" t="s">
        <v>7</v>
      </c>
      <c r="K5" s="54" t="s">
        <v>8</v>
      </c>
      <c r="L5" s="54" t="s">
        <v>9</v>
      </c>
      <c r="M5" s="54" t="s">
        <v>1035</v>
      </c>
      <c r="N5" s="54" t="s">
        <v>1062</v>
      </c>
      <c r="O5" s="54" t="s">
        <v>1041</v>
      </c>
    </row>
    <row r="6" spans="1:15" ht="15.75" customHeight="1" x14ac:dyDescent="0.4">
      <c r="A6" s="54">
        <v>184</v>
      </c>
      <c r="B6" s="54" t="s">
        <v>319</v>
      </c>
      <c r="C6" s="54" t="s">
        <v>677</v>
      </c>
      <c r="D6" s="54" t="s">
        <v>320</v>
      </c>
      <c r="E6" s="54" t="s">
        <v>173</v>
      </c>
      <c r="F6" s="54" t="s">
        <v>308</v>
      </c>
      <c r="G6" s="54">
        <v>69</v>
      </c>
      <c r="H6" s="54">
        <v>208</v>
      </c>
      <c r="I6" s="54">
        <v>224</v>
      </c>
      <c r="J6" s="54">
        <f t="shared" ref="J6:J27" si="0">(H6+I6)/2</f>
        <v>216</v>
      </c>
      <c r="K6" s="54">
        <f t="shared" ref="K6:K27" si="1">G6+J6</f>
        <v>285</v>
      </c>
      <c r="L6" s="54">
        <v>1</v>
      </c>
      <c r="M6" s="54">
        <v>95</v>
      </c>
      <c r="N6" s="54"/>
      <c r="O6" s="54"/>
    </row>
    <row r="7" spans="1:15" ht="15.75" customHeight="1" x14ac:dyDescent="0.4">
      <c r="A7" s="54">
        <v>317</v>
      </c>
      <c r="B7" s="54" t="s">
        <v>567</v>
      </c>
      <c r="C7" s="61" t="s">
        <v>874</v>
      </c>
      <c r="D7" s="61" t="s">
        <v>875</v>
      </c>
      <c r="E7" s="61" t="s">
        <v>876</v>
      </c>
      <c r="F7" s="61">
        <v>1188</v>
      </c>
      <c r="G7" s="54">
        <v>69</v>
      </c>
      <c r="H7" s="54">
        <v>207</v>
      </c>
      <c r="I7" s="54">
        <v>225</v>
      </c>
      <c r="J7" s="54">
        <f t="shared" si="0"/>
        <v>216</v>
      </c>
      <c r="K7" s="54">
        <f t="shared" si="1"/>
        <v>285</v>
      </c>
      <c r="L7" s="54">
        <v>2</v>
      </c>
      <c r="M7" s="54">
        <f>(86+96)/2</f>
        <v>91</v>
      </c>
      <c r="N7" s="54"/>
      <c r="O7" s="54"/>
    </row>
    <row r="8" spans="1:15" ht="15.75" customHeight="1" x14ac:dyDescent="0.4">
      <c r="A8" s="54">
        <v>396</v>
      </c>
      <c r="B8" s="54" t="s">
        <v>695</v>
      </c>
      <c r="C8" s="54" t="s">
        <v>883</v>
      </c>
      <c r="D8" s="54"/>
      <c r="E8" s="54" t="s">
        <v>697</v>
      </c>
      <c r="F8" s="54" t="s">
        <v>884</v>
      </c>
      <c r="G8" s="54">
        <v>69</v>
      </c>
      <c r="H8" s="54">
        <v>206</v>
      </c>
      <c r="I8" s="54">
        <v>225</v>
      </c>
      <c r="J8" s="54">
        <f t="shared" si="0"/>
        <v>215.5</v>
      </c>
      <c r="K8" s="54">
        <f t="shared" si="1"/>
        <v>284.5</v>
      </c>
      <c r="L8" s="54">
        <v>3</v>
      </c>
      <c r="M8" s="54"/>
      <c r="N8" s="54"/>
      <c r="O8" s="54"/>
    </row>
    <row r="9" spans="1:15" ht="15.75" customHeight="1" x14ac:dyDescent="0.4">
      <c r="A9" s="54">
        <v>130</v>
      </c>
      <c r="B9" s="54" t="s">
        <v>220</v>
      </c>
      <c r="C9" s="54" t="s">
        <v>844</v>
      </c>
      <c r="D9" s="54" t="s">
        <v>845</v>
      </c>
      <c r="E9" s="54" t="s">
        <v>846</v>
      </c>
      <c r="F9" s="54" t="s">
        <v>847</v>
      </c>
      <c r="G9" s="54">
        <v>69</v>
      </c>
      <c r="H9" s="54">
        <v>208</v>
      </c>
      <c r="I9" s="54">
        <v>222</v>
      </c>
      <c r="J9" s="54">
        <f t="shared" si="0"/>
        <v>215</v>
      </c>
      <c r="K9" s="54">
        <f t="shared" si="1"/>
        <v>284</v>
      </c>
      <c r="L9" s="51">
        <v>4</v>
      </c>
      <c r="M9" s="54"/>
      <c r="N9" s="54"/>
      <c r="O9" s="54"/>
    </row>
    <row r="10" spans="1:15" ht="15.75" customHeight="1" x14ac:dyDescent="0.4">
      <c r="A10" s="54">
        <v>316</v>
      </c>
      <c r="B10" s="54" t="s">
        <v>567</v>
      </c>
      <c r="C10" s="61" t="s">
        <v>871</v>
      </c>
      <c r="D10" s="61" t="s">
        <v>872</v>
      </c>
      <c r="E10" s="61" t="s">
        <v>873</v>
      </c>
      <c r="F10" s="61">
        <v>3334</v>
      </c>
      <c r="G10" s="54">
        <v>69</v>
      </c>
      <c r="H10" s="54">
        <v>206</v>
      </c>
      <c r="I10" s="54">
        <v>216</v>
      </c>
      <c r="J10" s="54">
        <f t="shared" si="0"/>
        <v>211</v>
      </c>
      <c r="K10" s="54">
        <f t="shared" si="1"/>
        <v>280</v>
      </c>
      <c r="L10" s="54">
        <v>5</v>
      </c>
      <c r="M10" s="54"/>
      <c r="N10" s="54"/>
      <c r="O10" s="54"/>
    </row>
    <row r="11" spans="1:15" ht="15.75" customHeight="1" x14ac:dyDescent="0.4">
      <c r="A11" s="54">
        <v>42</v>
      </c>
      <c r="B11" s="54" t="s">
        <v>72</v>
      </c>
      <c r="C11" s="54" t="s">
        <v>76</v>
      </c>
      <c r="D11" s="54" t="s">
        <v>77</v>
      </c>
      <c r="E11" s="54" t="s">
        <v>842</v>
      </c>
      <c r="F11" s="54" t="s">
        <v>843</v>
      </c>
      <c r="G11" s="54">
        <v>69</v>
      </c>
      <c r="H11" s="54">
        <v>201</v>
      </c>
      <c r="I11" s="54">
        <v>219</v>
      </c>
      <c r="J11" s="54">
        <f t="shared" si="0"/>
        <v>210</v>
      </c>
      <c r="K11" s="54">
        <f t="shared" si="1"/>
        <v>279</v>
      </c>
      <c r="L11" s="54">
        <v>6</v>
      </c>
      <c r="M11" s="54"/>
      <c r="N11" s="54"/>
      <c r="O11" s="54"/>
    </row>
    <row r="12" spans="1:15" ht="15.75" customHeight="1" x14ac:dyDescent="0.4">
      <c r="A12" s="54">
        <v>318</v>
      </c>
      <c r="B12" s="54" t="s">
        <v>567</v>
      </c>
      <c r="C12" s="61" t="s">
        <v>877</v>
      </c>
      <c r="D12" s="61" t="s">
        <v>878</v>
      </c>
      <c r="E12" s="61" t="s">
        <v>879</v>
      </c>
      <c r="F12" s="61">
        <v>3252</v>
      </c>
      <c r="G12" s="54">
        <v>69</v>
      </c>
      <c r="H12" s="54">
        <v>203</v>
      </c>
      <c r="I12" s="54">
        <v>217</v>
      </c>
      <c r="J12" s="54">
        <f t="shared" si="0"/>
        <v>210</v>
      </c>
      <c r="K12" s="54">
        <f t="shared" si="1"/>
        <v>279</v>
      </c>
      <c r="L12" s="54">
        <v>6</v>
      </c>
      <c r="M12" s="54"/>
      <c r="N12" s="54"/>
      <c r="O12" s="54"/>
    </row>
    <row r="13" spans="1:15" ht="15.75" customHeight="1" x14ac:dyDescent="0.4">
      <c r="A13" s="54">
        <v>397</v>
      </c>
      <c r="B13" s="54" t="s">
        <v>695</v>
      </c>
      <c r="C13" s="54" t="s">
        <v>808</v>
      </c>
      <c r="D13" s="54"/>
      <c r="E13" s="54" t="s">
        <v>698</v>
      </c>
      <c r="F13" s="54" t="s">
        <v>885</v>
      </c>
      <c r="G13" s="54">
        <v>69</v>
      </c>
      <c r="H13" s="54">
        <v>199</v>
      </c>
      <c r="I13" s="54">
        <v>221</v>
      </c>
      <c r="J13" s="54">
        <f t="shared" si="0"/>
        <v>210</v>
      </c>
      <c r="K13" s="54">
        <f t="shared" si="1"/>
        <v>279</v>
      </c>
      <c r="L13" s="54">
        <v>6</v>
      </c>
      <c r="M13" s="54"/>
      <c r="N13" s="54"/>
      <c r="O13" s="54"/>
    </row>
    <row r="14" spans="1:15" ht="15.75" customHeight="1" x14ac:dyDescent="0.4">
      <c r="A14" s="54">
        <v>256</v>
      </c>
      <c r="B14" s="54" t="s">
        <v>498</v>
      </c>
      <c r="C14" s="54" t="s">
        <v>864</v>
      </c>
      <c r="D14" s="54" t="s">
        <v>865</v>
      </c>
      <c r="E14" s="54" t="s">
        <v>866</v>
      </c>
      <c r="F14" s="54" t="s">
        <v>867</v>
      </c>
      <c r="G14" s="54">
        <v>69</v>
      </c>
      <c r="H14" s="54">
        <v>200</v>
      </c>
      <c r="I14" s="54">
        <v>219</v>
      </c>
      <c r="J14" s="54">
        <f t="shared" si="0"/>
        <v>209.5</v>
      </c>
      <c r="K14" s="54">
        <f t="shared" si="1"/>
        <v>278.5</v>
      </c>
      <c r="L14" s="54">
        <v>7</v>
      </c>
      <c r="M14" s="54"/>
      <c r="N14" s="54"/>
      <c r="O14" s="54"/>
    </row>
    <row r="15" spans="1:15" ht="15.75" customHeight="1" x14ac:dyDescent="0.4">
      <c r="A15" s="54">
        <v>398</v>
      </c>
      <c r="B15" s="54" t="s">
        <v>699</v>
      </c>
      <c r="C15" s="58" t="s">
        <v>886</v>
      </c>
      <c r="D15" s="54"/>
      <c r="E15" s="54" t="s">
        <v>698</v>
      </c>
      <c r="F15" s="58" t="s">
        <v>887</v>
      </c>
      <c r="G15" s="54">
        <v>69</v>
      </c>
      <c r="H15" s="54">
        <v>200</v>
      </c>
      <c r="I15" s="54">
        <v>219</v>
      </c>
      <c r="J15" s="54">
        <f t="shared" si="0"/>
        <v>209.5</v>
      </c>
      <c r="K15" s="54">
        <f t="shared" si="1"/>
        <v>278.5</v>
      </c>
      <c r="L15" s="54">
        <v>7</v>
      </c>
      <c r="M15" s="54"/>
      <c r="N15" s="54"/>
      <c r="O15" s="54"/>
    </row>
    <row r="16" spans="1:15" ht="15.75" customHeight="1" x14ac:dyDescent="0.4">
      <c r="A16" s="54">
        <v>185</v>
      </c>
      <c r="B16" s="54" t="s">
        <v>319</v>
      </c>
      <c r="C16" s="54" t="s">
        <v>678</v>
      </c>
      <c r="D16" s="54" t="s">
        <v>311</v>
      </c>
      <c r="E16" s="54" t="s">
        <v>309</v>
      </c>
      <c r="F16" s="54" t="s">
        <v>310</v>
      </c>
      <c r="G16" s="54">
        <v>69</v>
      </c>
      <c r="H16" s="54">
        <v>200</v>
      </c>
      <c r="I16" s="54">
        <v>217</v>
      </c>
      <c r="J16" s="54">
        <f t="shared" si="0"/>
        <v>208.5</v>
      </c>
      <c r="K16" s="54">
        <f t="shared" si="1"/>
        <v>277.5</v>
      </c>
      <c r="L16" s="54">
        <v>8</v>
      </c>
      <c r="M16" s="54"/>
      <c r="N16" s="54"/>
      <c r="O16" s="54"/>
    </row>
    <row r="17" spans="1:15" ht="15.75" customHeight="1" x14ac:dyDescent="0.4">
      <c r="A17" s="54">
        <v>129</v>
      </c>
      <c r="B17" s="54" t="s">
        <v>220</v>
      </c>
      <c r="C17" s="54" t="s">
        <v>277</v>
      </c>
      <c r="D17" s="54" t="s">
        <v>293</v>
      </c>
      <c r="E17" s="54" t="s">
        <v>221</v>
      </c>
      <c r="F17" s="54" t="s">
        <v>222</v>
      </c>
      <c r="G17" s="54">
        <v>69</v>
      </c>
      <c r="H17" s="54">
        <v>202</v>
      </c>
      <c r="I17" s="54">
        <v>215</v>
      </c>
      <c r="J17" s="54">
        <f t="shared" si="0"/>
        <v>208.5</v>
      </c>
      <c r="K17" s="54">
        <f t="shared" si="1"/>
        <v>277.5</v>
      </c>
      <c r="L17" s="54">
        <v>8</v>
      </c>
      <c r="M17" s="54"/>
      <c r="N17" s="54"/>
      <c r="O17" s="54"/>
    </row>
    <row r="18" spans="1:15" ht="15.75" customHeight="1" x14ac:dyDescent="0.4">
      <c r="A18" s="54">
        <v>132</v>
      </c>
      <c r="B18" s="54" t="s">
        <v>220</v>
      </c>
      <c r="C18" s="54" t="s">
        <v>852</v>
      </c>
      <c r="D18" s="54" t="s">
        <v>853</v>
      </c>
      <c r="E18" s="54" t="s">
        <v>854</v>
      </c>
      <c r="F18" s="54" t="s">
        <v>855</v>
      </c>
      <c r="G18" s="54">
        <v>69</v>
      </c>
      <c r="H18" s="54">
        <v>200</v>
      </c>
      <c r="I18" s="54">
        <v>214</v>
      </c>
      <c r="J18" s="54">
        <f t="shared" si="0"/>
        <v>207</v>
      </c>
      <c r="K18" s="54">
        <f t="shared" si="1"/>
        <v>276</v>
      </c>
      <c r="L18" s="54">
        <v>9</v>
      </c>
      <c r="M18" s="54"/>
      <c r="N18" s="54"/>
      <c r="O18" s="54"/>
    </row>
    <row r="19" spans="1:15" ht="15.75" customHeight="1" x14ac:dyDescent="0.4">
      <c r="A19" s="54">
        <v>1</v>
      </c>
      <c r="B19" s="54" t="s">
        <v>10</v>
      </c>
      <c r="C19" s="54" t="s">
        <v>832</v>
      </c>
      <c r="D19" s="54" t="s">
        <v>11</v>
      </c>
      <c r="E19" s="54" t="s">
        <v>833</v>
      </c>
      <c r="F19" s="54" t="s">
        <v>834</v>
      </c>
      <c r="G19" s="54">
        <v>69</v>
      </c>
      <c r="H19" s="54">
        <v>198</v>
      </c>
      <c r="I19" s="54">
        <v>215</v>
      </c>
      <c r="J19" s="54">
        <f t="shared" si="0"/>
        <v>206.5</v>
      </c>
      <c r="K19" s="54">
        <f t="shared" si="1"/>
        <v>275.5</v>
      </c>
      <c r="L19" s="54">
        <v>10</v>
      </c>
      <c r="M19" s="54"/>
      <c r="N19" s="54"/>
      <c r="O19" s="54"/>
    </row>
    <row r="20" spans="1:15" ht="15.75" customHeight="1" x14ac:dyDescent="0.4">
      <c r="A20" s="54">
        <v>131</v>
      </c>
      <c r="B20" s="54" t="s">
        <v>220</v>
      </c>
      <c r="C20" s="54" t="s">
        <v>848</v>
      </c>
      <c r="D20" s="54" t="s">
        <v>849</v>
      </c>
      <c r="E20" s="54" t="s">
        <v>850</v>
      </c>
      <c r="F20" s="54" t="s">
        <v>851</v>
      </c>
      <c r="G20" s="54">
        <v>69</v>
      </c>
      <c r="H20" s="54">
        <v>195</v>
      </c>
      <c r="I20" s="54">
        <v>218</v>
      </c>
      <c r="J20" s="54">
        <f t="shared" si="0"/>
        <v>206.5</v>
      </c>
      <c r="K20" s="54">
        <f t="shared" si="1"/>
        <v>275.5</v>
      </c>
      <c r="L20" s="54">
        <v>10</v>
      </c>
      <c r="M20" s="54"/>
      <c r="N20" s="54"/>
      <c r="O20" s="54"/>
    </row>
    <row r="21" spans="1:15" ht="15.75" customHeight="1" x14ac:dyDescent="0.4">
      <c r="A21" s="54">
        <v>395</v>
      </c>
      <c r="B21" s="54" t="s">
        <v>695</v>
      </c>
      <c r="C21" s="54" t="s">
        <v>807</v>
      </c>
      <c r="D21" s="54"/>
      <c r="E21" s="54" t="s">
        <v>697</v>
      </c>
      <c r="F21" s="54" t="s">
        <v>882</v>
      </c>
      <c r="G21" s="54">
        <v>69</v>
      </c>
      <c r="H21" s="54">
        <v>216</v>
      </c>
      <c r="I21" s="54">
        <v>196</v>
      </c>
      <c r="J21" s="54">
        <f t="shared" si="0"/>
        <v>206</v>
      </c>
      <c r="K21" s="54">
        <f t="shared" si="1"/>
        <v>275</v>
      </c>
      <c r="L21" s="54">
        <v>11</v>
      </c>
      <c r="M21" s="54"/>
      <c r="N21" s="54"/>
      <c r="O21" s="54"/>
    </row>
    <row r="22" spans="1:15" ht="15.75" customHeight="1" x14ac:dyDescent="0.4">
      <c r="A22" s="54">
        <v>394</v>
      </c>
      <c r="B22" s="54" t="s">
        <v>695</v>
      </c>
      <c r="C22" s="54" t="s">
        <v>880</v>
      </c>
      <c r="D22" s="54"/>
      <c r="E22" s="54" t="s">
        <v>697</v>
      </c>
      <c r="F22" s="54" t="s">
        <v>881</v>
      </c>
      <c r="G22" s="54">
        <v>69</v>
      </c>
      <c r="H22" s="54">
        <v>214</v>
      </c>
      <c r="I22" s="54">
        <v>196</v>
      </c>
      <c r="J22" s="54">
        <f t="shared" si="0"/>
        <v>205</v>
      </c>
      <c r="K22" s="54">
        <f t="shared" si="1"/>
        <v>274</v>
      </c>
      <c r="L22" s="54">
        <v>12</v>
      </c>
      <c r="M22" s="54"/>
      <c r="N22" s="54"/>
      <c r="O22" s="54"/>
    </row>
    <row r="23" spans="1:15" ht="15.75" customHeight="1" x14ac:dyDescent="0.4">
      <c r="A23" s="54">
        <v>255</v>
      </c>
      <c r="B23" s="54" t="s">
        <v>498</v>
      </c>
      <c r="C23" s="54" t="s">
        <v>860</v>
      </c>
      <c r="D23" s="54" t="s">
        <v>861</v>
      </c>
      <c r="E23" s="54" t="s">
        <v>862</v>
      </c>
      <c r="F23" s="54" t="s">
        <v>863</v>
      </c>
      <c r="G23" s="54">
        <v>69</v>
      </c>
      <c r="H23" s="54">
        <v>197</v>
      </c>
      <c r="I23" s="54">
        <v>212</v>
      </c>
      <c r="J23" s="54">
        <f t="shared" si="0"/>
        <v>204.5</v>
      </c>
      <c r="K23" s="54">
        <f t="shared" si="1"/>
        <v>273.5</v>
      </c>
      <c r="L23" s="54">
        <v>13</v>
      </c>
      <c r="M23" s="54"/>
      <c r="N23" s="54"/>
      <c r="O23" s="54"/>
    </row>
    <row r="24" spans="1:15" ht="15.75" customHeight="1" x14ac:dyDescent="0.4">
      <c r="A24" s="54">
        <v>133</v>
      </c>
      <c r="B24" s="54" t="s">
        <v>220</v>
      </c>
      <c r="C24" s="58" t="s">
        <v>856</v>
      </c>
      <c r="D24" s="54" t="s">
        <v>857</v>
      </c>
      <c r="E24" s="58" t="s">
        <v>858</v>
      </c>
      <c r="F24" s="58" t="s">
        <v>859</v>
      </c>
      <c r="G24" s="54">
        <v>69</v>
      </c>
      <c r="H24" s="54">
        <v>198</v>
      </c>
      <c r="I24" s="54">
        <v>211</v>
      </c>
      <c r="J24" s="54">
        <f t="shared" si="0"/>
        <v>204.5</v>
      </c>
      <c r="K24" s="54">
        <f t="shared" si="1"/>
        <v>273.5</v>
      </c>
      <c r="L24" s="54">
        <v>13</v>
      </c>
      <c r="M24" s="54"/>
      <c r="N24" s="54"/>
      <c r="O24" s="54"/>
    </row>
    <row r="25" spans="1:15" ht="15.75" customHeight="1" x14ac:dyDescent="0.4">
      <c r="A25" s="54">
        <v>40</v>
      </c>
      <c r="B25" s="54" t="s">
        <v>72</v>
      </c>
      <c r="C25" s="54" t="s">
        <v>837</v>
      </c>
      <c r="D25" s="54" t="s">
        <v>73</v>
      </c>
      <c r="E25" s="54" t="s">
        <v>838</v>
      </c>
      <c r="F25" s="54" t="s">
        <v>839</v>
      </c>
      <c r="G25" s="54">
        <v>69</v>
      </c>
      <c r="H25" s="54">
        <v>197</v>
      </c>
      <c r="I25" s="54">
        <v>208</v>
      </c>
      <c r="J25" s="54">
        <f t="shared" si="0"/>
        <v>202.5</v>
      </c>
      <c r="K25" s="54">
        <f t="shared" si="1"/>
        <v>271.5</v>
      </c>
      <c r="L25" s="54">
        <v>14</v>
      </c>
      <c r="M25" s="54"/>
      <c r="N25" s="54"/>
      <c r="O25" s="54"/>
    </row>
    <row r="26" spans="1:15" ht="15.75" customHeight="1" x14ac:dyDescent="0.4">
      <c r="A26" s="54">
        <v>41</v>
      </c>
      <c r="B26" s="54" t="s">
        <v>72</v>
      </c>
      <c r="C26" s="54" t="s">
        <v>840</v>
      </c>
      <c r="D26" s="54" t="s">
        <v>75</v>
      </c>
      <c r="E26" s="54" t="s">
        <v>74</v>
      </c>
      <c r="F26" s="54" t="s">
        <v>841</v>
      </c>
      <c r="G26" s="54">
        <v>69</v>
      </c>
      <c r="H26" s="54">
        <v>195</v>
      </c>
      <c r="I26" s="54">
        <v>207</v>
      </c>
      <c r="J26" s="54">
        <f t="shared" si="0"/>
        <v>201</v>
      </c>
      <c r="K26" s="54">
        <f t="shared" si="1"/>
        <v>270</v>
      </c>
      <c r="L26" s="54">
        <v>15</v>
      </c>
      <c r="M26" s="54"/>
      <c r="N26" s="54"/>
      <c r="O26" s="54"/>
    </row>
    <row r="27" spans="1:15" ht="15.75" customHeight="1" x14ac:dyDescent="0.4">
      <c r="A27" s="54">
        <v>39</v>
      </c>
      <c r="B27" s="54" t="s">
        <v>72</v>
      </c>
      <c r="C27" s="54" t="s">
        <v>835</v>
      </c>
      <c r="D27" s="54" t="s">
        <v>73</v>
      </c>
      <c r="E27" s="54" t="s">
        <v>74</v>
      </c>
      <c r="F27" s="54" t="s">
        <v>836</v>
      </c>
      <c r="G27" s="54">
        <v>69</v>
      </c>
      <c r="H27" s="54">
        <v>186</v>
      </c>
      <c r="I27" s="54">
        <v>205</v>
      </c>
      <c r="J27" s="54">
        <f t="shared" si="0"/>
        <v>195.5</v>
      </c>
      <c r="K27" s="54">
        <f t="shared" si="1"/>
        <v>264.5</v>
      </c>
      <c r="L27" s="54">
        <v>16</v>
      </c>
      <c r="M27" s="54"/>
      <c r="N27" s="54"/>
      <c r="O27" s="54"/>
    </row>
    <row r="28" spans="1:15" ht="15.75" customHeight="1" x14ac:dyDescent="0.4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82"/>
    </row>
    <row r="29" spans="1:15" ht="15.75" customHeight="1" x14ac:dyDescent="0.4">
      <c r="A29" s="87" t="s">
        <v>1058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113" t="s">
        <v>1048</v>
      </c>
      <c r="N29" s="76"/>
      <c r="O29" s="67"/>
    </row>
    <row r="30" spans="1:15" ht="15.75" customHeight="1" x14ac:dyDescent="0.4">
      <c r="A30" s="54" t="s">
        <v>0</v>
      </c>
      <c r="B30" s="54" t="s">
        <v>1</v>
      </c>
      <c r="C30" s="54" t="s">
        <v>31</v>
      </c>
      <c r="D30" s="54" t="s">
        <v>32</v>
      </c>
      <c r="E30" s="54" t="s">
        <v>2</v>
      </c>
      <c r="F30" s="54" t="s">
        <v>3</v>
      </c>
      <c r="G30" s="54" t="s">
        <v>4</v>
      </c>
      <c r="H30" s="54" t="s">
        <v>806</v>
      </c>
      <c r="I30" s="54" t="s">
        <v>6</v>
      </c>
      <c r="J30" s="54" t="s">
        <v>7</v>
      </c>
      <c r="K30" s="54" t="s">
        <v>8</v>
      </c>
      <c r="L30" s="54" t="s">
        <v>9</v>
      </c>
      <c r="M30" s="54" t="s">
        <v>1035</v>
      </c>
      <c r="N30" s="54" t="s">
        <v>1062</v>
      </c>
      <c r="O30" s="54" t="s">
        <v>1041</v>
      </c>
    </row>
    <row r="31" spans="1:15" ht="15.75" customHeight="1" x14ac:dyDescent="0.4">
      <c r="A31" s="54">
        <v>186</v>
      </c>
      <c r="B31" s="54" t="s">
        <v>319</v>
      </c>
      <c r="C31" s="54" t="s">
        <v>312</v>
      </c>
      <c r="D31" s="54" t="s">
        <v>317</v>
      </c>
      <c r="E31" s="54" t="s">
        <v>96</v>
      </c>
      <c r="F31" s="54" t="s">
        <v>313</v>
      </c>
      <c r="G31" s="51">
        <v>69</v>
      </c>
      <c r="H31" s="51">
        <v>212</v>
      </c>
      <c r="I31" s="51">
        <v>226</v>
      </c>
      <c r="J31" s="54">
        <f t="shared" ref="J31:J51" si="2">(H31+I31)/2</f>
        <v>219</v>
      </c>
      <c r="K31" s="54">
        <f t="shared" ref="K31:K51" si="3">G31+J31</f>
        <v>288</v>
      </c>
      <c r="L31" s="54">
        <v>1</v>
      </c>
      <c r="M31" s="54"/>
      <c r="N31" s="54"/>
      <c r="O31" s="54"/>
    </row>
    <row r="32" spans="1:15" ht="15.75" customHeight="1" x14ac:dyDescent="0.4">
      <c r="A32" s="54">
        <v>44</v>
      </c>
      <c r="B32" s="54" t="s">
        <v>72</v>
      </c>
      <c r="C32" s="54" t="s">
        <v>891</v>
      </c>
      <c r="D32" s="54" t="s">
        <v>77</v>
      </c>
      <c r="E32" s="54" t="s">
        <v>78</v>
      </c>
      <c r="F32" s="54" t="s">
        <v>892</v>
      </c>
      <c r="G32" s="51">
        <v>67</v>
      </c>
      <c r="H32" s="51">
        <v>214</v>
      </c>
      <c r="I32" s="51">
        <v>226</v>
      </c>
      <c r="J32" s="54">
        <f t="shared" si="2"/>
        <v>220</v>
      </c>
      <c r="K32" s="54">
        <f t="shared" si="3"/>
        <v>287</v>
      </c>
      <c r="L32" s="54">
        <v>2</v>
      </c>
      <c r="M32" s="54"/>
      <c r="N32" s="54"/>
      <c r="O32" s="54"/>
    </row>
    <row r="33" spans="1:15" ht="15.75" customHeight="1" x14ac:dyDescent="0.4">
      <c r="A33" s="54">
        <v>320</v>
      </c>
      <c r="B33" s="54" t="s">
        <v>567</v>
      </c>
      <c r="C33" s="18" t="s">
        <v>923</v>
      </c>
      <c r="D33" s="18" t="s">
        <v>924</v>
      </c>
      <c r="E33" s="18" t="s">
        <v>925</v>
      </c>
      <c r="F33" s="18">
        <v>2849</v>
      </c>
      <c r="G33" s="51">
        <v>69</v>
      </c>
      <c r="H33" s="51">
        <v>212</v>
      </c>
      <c r="I33" s="51">
        <v>222</v>
      </c>
      <c r="J33" s="54">
        <f t="shared" si="2"/>
        <v>217</v>
      </c>
      <c r="K33" s="54">
        <f t="shared" si="3"/>
        <v>286</v>
      </c>
      <c r="L33" s="54">
        <v>3</v>
      </c>
      <c r="M33" s="54"/>
      <c r="N33" s="54"/>
      <c r="O33" s="54"/>
    </row>
    <row r="34" spans="1:15" ht="15.75" customHeight="1" x14ac:dyDescent="0.4">
      <c r="A34" s="54">
        <v>403</v>
      </c>
      <c r="B34" s="54" t="s">
        <v>695</v>
      </c>
      <c r="C34" s="54" t="s">
        <v>883</v>
      </c>
      <c r="D34" s="54"/>
      <c r="E34" s="54" t="s">
        <v>930</v>
      </c>
      <c r="F34" s="54" t="s">
        <v>931</v>
      </c>
      <c r="G34" s="54">
        <v>69</v>
      </c>
      <c r="H34" s="54">
        <v>224</v>
      </c>
      <c r="I34" s="54">
        <v>209</v>
      </c>
      <c r="J34" s="54">
        <f t="shared" si="2"/>
        <v>216.5</v>
      </c>
      <c r="K34" s="54">
        <f t="shared" si="3"/>
        <v>285.5</v>
      </c>
      <c r="L34" s="54">
        <v>4</v>
      </c>
      <c r="M34" s="54"/>
      <c r="N34" s="54"/>
      <c r="O34" s="54"/>
    </row>
    <row r="35" spans="1:15" ht="15.75" customHeight="1" x14ac:dyDescent="0.4">
      <c r="A35" s="54">
        <v>135</v>
      </c>
      <c r="B35" s="54" t="s">
        <v>220</v>
      </c>
      <c r="C35" s="54" t="s">
        <v>897</v>
      </c>
      <c r="D35" s="54" t="s">
        <v>898</v>
      </c>
      <c r="E35" s="54" t="s">
        <v>899</v>
      </c>
      <c r="F35" s="54" t="s">
        <v>900</v>
      </c>
      <c r="G35" s="54">
        <v>69</v>
      </c>
      <c r="H35" s="54">
        <v>216</v>
      </c>
      <c r="I35" s="54">
        <v>216</v>
      </c>
      <c r="J35" s="54">
        <f t="shared" si="2"/>
        <v>216</v>
      </c>
      <c r="K35" s="54">
        <f t="shared" si="3"/>
        <v>285</v>
      </c>
      <c r="L35" s="54">
        <v>5</v>
      </c>
      <c r="M35" s="54"/>
      <c r="N35" s="54"/>
      <c r="O35" s="54"/>
    </row>
    <row r="36" spans="1:15" ht="15.75" customHeight="1" x14ac:dyDescent="0.4">
      <c r="A36" s="54">
        <v>319</v>
      </c>
      <c r="B36" s="54" t="s">
        <v>567</v>
      </c>
      <c r="C36" s="18" t="s">
        <v>920</v>
      </c>
      <c r="D36" s="18" t="s">
        <v>921</v>
      </c>
      <c r="E36" s="18" t="s">
        <v>922</v>
      </c>
      <c r="F36" s="18">
        <v>3333</v>
      </c>
      <c r="G36" s="54">
        <v>69</v>
      </c>
      <c r="H36" s="54">
        <v>210</v>
      </c>
      <c r="I36" s="54">
        <v>220</v>
      </c>
      <c r="J36" s="54">
        <f t="shared" si="2"/>
        <v>215</v>
      </c>
      <c r="K36" s="54">
        <f t="shared" si="3"/>
        <v>284</v>
      </c>
      <c r="L36" s="54">
        <v>6</v>
      </c>
      <c r="M36" s="54"/>
      <c r="N36" s="54"/>
      <c r="O36" s="54"/>
    </row>
    <row r="37" spans="1:15" ht="15.75" customHeight="1" x14ac:dyDescent="0.4">
      <c r="A37" s="54">
        <v>187</v>
      </c>
      <c r="B37" s="54" t="s">
        <v>319</v>
      </c>
      <c r="C37" s="54" t="s">
        <v>314</v>
      </c>
      <c r="D37" s="54" t="s">
        <v>318</v>
      </c>
      <c r="E37" s="54" t="s">
        <v>315</v>
      </c>
      <c r="F37" s="54" t="s">
        <v>316</v>
      </c>
      <c r="G37" s="54">
        <v>69</v>
      </c>
      <c r="H37" s="54">
        <v>208</v>
      </c>
      <c r="I37" s="54">
        <v>220</v>
      </c>
      <c r="J37" s="54">
        <f t="shared" si="2"/>
        <v>214</v>
      </c>
      <c r="K37" s="54">
        <f t="shared" si="3"/>
        <v>283</v>
      </c>
      <c r="L37" s="54">
        <v>7</v>
      </c>
      <c r="M37" s="54"/>
      <c r="N37" s="54"/>
      <c r="O37" s="54"/>
    </row>
    <row r="38" spans="1:15" ht="15.75" customHeight="1" x14ac:dyDescent="0.4">
      <c r="A38" s="54">
        <v>261</v>
      </c>
      <c r="B38" s="54" t="s">
        <v>498</v>
      </c>
      <c r="C38" s="58" t="s">
        <v>917</v>
      </c>
      <c r="D38" s="58" t="s">
        <v>501</v>
      </c>
      <c r="E38" s="58" t="s">
        <v>918</v>
      </c>
      <c r="F38" s="58" t="s">
        <v>919</v>
      </c>
      <c r="G38" s="54">
        <v>69</v>
      </c>
      <c r="H38" s="54">
        <v>212</v>
      </c>
      <c r="I38" s="54">
        <v>214</v>
      </c>
      <c r="J38" s="54">
        <f t="shared" si="2"/>
        <v>213</v>
      </c>
      <c r="K38" s="54">
        <f t="shared" si="3"/>
        <v>282</v>
      </c>
      <c r="L38" s="54">
        <v>8</v>
      </c>
      <c r="M38" s="54"/>
      <c r="N38" s="54"/>
      <c r="O38" s="54"/>
    </row>
    <row r="39" spans="1:15" ht="15.75" customHeight="1" x14ac:dyDescent="0.4">
      <c r="A39" s="54">
        <v>136</v>
      </c>
      <c r="B39" s="54" t="s">
        <v>220</v>
      </c>
      <c r="C39" s="54" t="s">
        <v>901</v>
      </c>
      <c r="D39" s="54" t="s">
        <v>902</v>
      </c>
      <c r="E39" s="54" t="s">
        <v>903</v>
      </c>
      <c r="F39" s="54" t="s">
        <v>904</v>
      </c>
      <c r="G39" s="51">
        <v>69</v>
      </c>
      <c r="H39" s="54">
        <v>210</v>
      </c>
      <c r="I39" s="54">
        <v>215</v>
      </c>
      <c r="J39" s="54">
        <f t="shared" si="2"/>
        <v>212.5</v>
      </c>
      <c r="K39" s="54">
        <f t="shared" si="3"/>
        <v>281.5</v>
      </c>
      <c r="L39" s="54">
        <v>9</v>
      </c>
      <c r="M39" s="54"/>
      <c r="N39" s="54"/>
      <c r="O39" s="54"/>
    </row>
    <row r="40" spans="1:15" ht="15.75" customHeight="1" x14ac:dyDescent="0.4">
      <c r="A40" s="54">
        <v>401</v>
      </c>
      <c r="B40" s="54" t="s">
        <v>695</v>
      </c>
      <c r="C40" s="64" t="s">
        <v>814</v>
      </c>
      <c r="D40" s="54"/>
      <c r="E40" s="64" t="s">
        <v>701</v>
      </c>
      <c r="F40" s="64" t="s">
        <v>797</v>
      </c>
      <c r="G40" s="54">
        <v>69</v>
      </c>
      <c r="H40" s="54">
        <v>207</v>
      </c>
      <c r="I40" s="54">
        <v>218</v>
      </c>
      <c r="J40" s="54">
        <f t="shared" si="2"/>
        <v>212.5</v>
      </c>
      <c r="K40" s="54">
        <f t="shared" si="3"/>
        <v>281.5</v>
      </c>
      <c r="L40" s="54">
        <v>9</v>
      </c>
      <c r="M40" s="54"/>
      <c r="N40" s="54"/>
      <c r="O40" s="54"/>
    </row>
    <row r="41" spans="1:15" ht="15.75" customHeight="1" x14ac:dyDescent="0.4">
      <c r="A41" s="54">
        <v>258</v>
      </c>
      <c r="B41" s="54" t="s">
        <v>498</v>
      </c>
      <c r="C41" s="58" t="s">
        <v>910</v>
      </c>
      <c r="D41" s="58" t="s">
        <v>861</v>
      </c>
      <c r="E41" s="58" t="s">
        <v>911</v>
      </c>
      <c r="F41" s="58" t="s">
        <v>912</v>
      </c>
      <c r="G41" s="54">
        <v>69</v>
      </c>
      <c r="H41" s="54">
        <v>207</v>
      </c>
      <c r="I41" s="54">
        <v>216</v>
      </c>
      <c r="J41" s="54">
        <f t="shared" si="2"/>
        <v>211.5</v>
      </c>
      <c r="K41" s="54">
        <f t="shared" si="3"/>
        <v>280.5</v>
      </c>
      <c r="L41" s="54">
        <v>10</v>
      </c>
      <c r="M41" s="54"/>
      <c r="N41" s="54"/>
      <c r="O41" s="54"/>
    </row>
    <row r="42" spans="1:15" ht="15.75" customHeight="1" x14ac:dyDescent="0.4">
      <c r="A42" s="54">
        <v>259</v>
      </c>
      <c r="B42" s="54" t="s">
        <v>498</v>
      </c>
      <c r="C42" s="58" t="s">
        <v>913</v>
      </c>
      <c r="D42" s="58" t="s">
        <v>865</v>
      </c>
      <c r="E42" s="58" t="s">
        <v>199</v>
      </c>
      <c r="F42" s="58" t="s">
        <v>914</v>
      </c>
      <c r="G42" s="54">
        <v>69</v>
      </c>
      <c r="H42" s="54">
        <v>207</v>
      </c>
      <c r="I42" s="54">
        <v>216</v>
      </c>
      <c r="J42" s="54">
        <f t="shared" si="2"/>
        <v>211.5</v>
      </c>
      <c r="K42" s="54">
        <f t="shared" si="3"/>
        <v>280.5</v>
      </c>
      <c r="L42" s="54">
        <v>10</v>
      </c>
      <c r="M42" s="54"/>
      <c r="N42" s="54"/>
      <c r="O42" s="54"/>
    </row>
    <row r="43" spans="1:15" ht="15.75" customHeight="1" x14ac:dyDescent="0.4">
      <c r="A43" s="54">
        <v>402</v>
      </c>
      <c r="B43" s="54" t="s">
        <v>695</v>
      </c>
      <c r="C43" s="54" t="s">
        <v>808</v>
      </c>
      <c r="D43" s="54"/>
      <c r="E43" s="54" t="s">
        <v>701</v>
      </c>
      <c r="F43" s="54" t="s">
        <v>929</v>
      </c>
      <c r="G43" s="54">
        <v>69</v>
      </c>
      <c r="H43" s="54">
        <v>206</v>
      </c>
      <c r="I43" s="54">
        <v>217</v>
      </c>
      <c r="J43" s="54">
        <f t="shared" si="2"/>
        <v>211.5</v>
      </c>
      <c r="K43" s="54">
        <f t="shared" si="3"/>
        <v>280.5</v>
      </c>
      <c r="L43" s="54">
        <v>10</v>
      </c>
      <c r="M43" s="54"/>
      <c r="N43" s="54"/>
      <c r="O43" s="54"/>
    </row>
    <row r="44" spans="1:15" ht="15.75" customHeight="1" x14ac:dyDescent="0.4">
      <c r="A44" s="54">
        <v>43</v>
      </c>
      <c r="B44" s="54" t="s">
        <v>72</v>
      </c>
      <c r="C44" s="54" t="s">
        <v>888</v>
      </c>
      <c r="D44" s="54" t="s">
        <v>889</v>
      </c>
      <c r="E44" s="54" t="s">
        <v>78</v>
      </c>
      <c r="F44" s="54" t="s">
        <v>890</v>
      </c>
      <c r="G44" s="54">
        <v>69</v>
      </c>
      <c r="H44" s="54">
        <v>206</v>
      </c>
      <c r="I44" s="54">
        <v>215</v>
      </c>
      <c r="J44" s="54">
        <f t="shared" si="2"/>
        <v>210.5</v>
      </c>
      <c r="K44" s="54">
        <f t="shared" si="3"/>
        <v>279.5</v>
      </c>
      <c r="L44" s="54">
        <v>11</v>
      </c>
      <c r="M44" s="54"/>
      <c r="N44" s="54"/>
      <c r="O44" s="54"/>
    </row>
    <row r="45" spans="1:15" ht="15.75" customHeight="1" x14ac:dyDescent="0.4">
      <c r="A45" s="54">
        <v>134</v>
      </c>
      <c r="B45" s="54" t="s">
        <v>220</v>
      </c>
      <c r="C45" s="54" t="s">
        <v>893</v>
      </c>
      <c r="D45" s="54" t="s">
        <v>894</v>
      </c>
      <c r="E45" s="54" t="s">
        <v>895</v>
      </c>
      <c r="F45" s="54" t="s">
        <v>896</v>
      </c>
      <c r="G45" s="54">
        <v>69</v>
      </c>
      <c r="H45" s="54">
        <v>210</v>
      </c>
      <c r="I45" s="54">
        <v>211</v>
      </c>
      <c r="J45" s="54">
        <f t="shared" si="2"/>
        <v>210.5</v>
      </c>
      <c r="K45" s="54">
        <f t="shared" si="3"/>
        <v>279.5</v>
      </c>
      <c r="L45" s="54">
        <v>11</v>
      </c>
      <c r="M45" s="54"/>
      <c r="N45" s="54"/>
      <c r="O45" s="54"/>
    </row>
    <row r="46" spans="1:15" ht="15.75" customHeight="1" x14ac:dyDescent="0.4">
      <c r="A46" s="54">
        <v>400</v>
      </c>
      <c r="B46" s="54" t="s">
        <v>695</v>
      </c>
      <c r="C46" s="54" t="s">
        <v>809</v>
      </c>
      <c r="D46" s="54"/>
      <c r="E46" s="54" t="s">
        <v>700</v>
      </c>
      <c r="F46" s="54" t="s">
        <v>928</v>
      </c>
      <c r="G46" s="54">
        <v>69</v>
      </c>
      <c r="H46" s="54">
        <v>215</v>
      </c>
      <c r="I46" s="54">
        <v>204</v>
      </c>
      <c r="J46" s="54">
        <f t="shared" si="2"/>
        <v>209.5</v>
      </c>
      <c r="K46" s="54">
        <f t="shared" si="3"/>
        <v>278.5</v>
      </c>
      <c r="L46" s="54">
        <v>12</v>
      </c>
      <c r="M46" s="54"/>
      <c r="N46" s="54"/>
      <c r="O46" s="54"/>
    </row>
    <row r="47" spans="1:15" ht="15.75" customHeight="1" x14ac:dyDescent="0.4">
      <c r="A47" s="54">
        <v>260</v>
      </c>
      <c r="B47" s="54" t="s">
        <v>498</v>
      </c>
      <c r="C47" s="58" t="s">
        <v>499</v>
      </c>
      <c r="D47" s="58" t="s">
        <v>500</v>
      </c>
      <c r="E47" s="58" t="s">
        <v>915</v>
      </c>
      <c r="F47" s="58" t="s">
        <v>916</v>
      </c>
      <c r="G47" s="54">
        <v>67</v>
      </c>
      <c r="H47" s="54">
        <v>210</v>
      </c>
      <c r="I47" s="54">
        <v>211</v>
      </c>
      <c r="J47" s="54">
        <f t="shared" si="2"/>
        <v>210.5</v>
      </c>
      <c r="K47" s="54">
        <f t="shared" si="3"/>
        <v>277.5</v>
      </c>
      <c r="L47" s="54">
        <v>13</v>
      </c>
      <c r="M47" s="54"/>
      <c r="N47" s="54"/>
      <c r="O47" s="54"/>
    </row>
    <row r="48" spans="1:15" ht="15.75" customHeight="1" x14ac:dyDescent="0.4">
      <c r="A48" s="54">
        <v>137</v>
      </c>
      <c r="B48" s="54" t="s">
        <v>220</v>
      </c>
      <c r="C48" s="54" t="s">
        <v>905</v>
      </c>
      <c r="D48" s="54" t="s">
        <v>906</v>
      </c>
      <c r="E48" s="54" t="s">
        <v>907</v>
      </c>
      <c r="F48" s="54" t="s">
        <v>908</v>
      </c>
      <c r="G48" s="54">
        <v>69</v>
      </c>
      <c r="H48" s="54">
        <v>206</v>
      </c>
      <c r="I48" s="54">
        <v>211</v>
      </c>
      <c r="J48" s="54">
        <f t="shared" si="2"/>
        <v>208.5</v>
      </c>
      <c r="K48" s="54">
        <f t="shared" si="3"/>
        <v>277.5</v>
      </c>
      <c r="L48" s="54">
        <v>14</v>
      </c>
      <c r="M48" s="54"/>
      <c r="N48" s="54"/>
      <c r="O48" s="54"/>
    </row>
    <row r="49" spans="1:21" ht="15.75" customHeight="1" x14ac:dyDescent="0.4">
      <c r="A49" s="54">
        <v>138</v>
      </c>
      <c r="B49" s="54" t="s">
        <v>220</v>
      </c>
      <c r="C49" s="54" t="s">
        <v>909</v>
      </c>
      <c r="D49" s="54" t="s">
        <v>264</v>
      </c>
      <c r="E49" s="54" t="s">
        <v>223</v>
      </c>
      <c r="F49" s="54" t="s">
        <v>224</v>
      </c>
      <c r="G49" s="54">
        <v>69</v>
      </c>
      <c r="H49" s="54">
        <v>212</v>
      </c>
      <c r="I49" s="54">
        <v>201</v>
      </c>
      <c r="J49" s="54">
        <f t="shared" si="2"/>
        <v>206.5</v>
      </c>
      <c r="K49" s="54">
        <f t="shared" si="3"/>
        <v>275.5</v>
      </c>
      <c r="L49" s="54">
        <v>15</v>
      </c>
      <c r="M49" s="54"/>
      <c r="N49" s="54"/>
      <c r="O49" s="54"/>
    </row>
    <row r="50" spans="1:21" ht="15.75" customHeight="1" x14ac:dyDescent="0.4">
      <c r="A50" s="54">
        <v>399</v>
      </c>
      <c r="B50" s="54" t="s">
        <v>695</v>
      </c>
      <c r="C50" s="54" t="s">
        <v>926</v>
      </c>
      <c r="D50" s="54"/>
      <c r="E50" s="54" t="s">
        <v>697</v>
      </c>
      <c r="F50" s="54" t="s">
        <v>927</v>
      </c>
      <c r="G50" s="54">
        <v>69</v>
      </c>
      <c r="H50" s="54">
        <v>202</v>
      </c>
      <c r="I50" s="54">
        <v>210</v>
      </c>
      <c r="J50" s="54">
        <f t="shared" si="2"/>
        <v>206</v>
      </c>
      <c r="K50" s="54">
        <f t="shared" si="3"/>
        <v>275</v>
      </c>
      <c r="L50" s="54">
        <v>16</v>
      </c>
      <c r="M50" s="54"/>
      <c r="N50" s="54"/>
      <c r="O50" s="54"/>
    </row>
    <row r="51" spans="1:21" s="53" customFormat="1" ht="15.75" customHeight="1" x14ac:dyDescent="0.4">
      <c r="A51" s="54">
        <v>2</v>
      </c>
      <c r="B51" s="54" t="s">
        <v>10</v>
      </c>
      <c r="C51" s="54" t="s">
        <v>12</v>
      </c>
      <c r="D51" s="54" t="s">
        <v>11</v>
      </c>
      <c r="E51" s="54" t="s">
        <v>13</v>
      </c>
      <c r="F51" s="54" t="s">
        <v>14</v>
      </c>
      <c r="G51" s="54">
        <v>67</v>
      </c>
      <c r="H51" s="54">
        <v>197</v>
      </c>
      <c r="I51" s="54">
        <v>208</v>
      </c>
      <c r="J51" s="54">
        <f t="shared" si="2"/>
        <v>202.5</v>
      </c>
      <c r="K51" s="54">
        <f t="shared" si="3"/>
        <v>269.5</v>
      </c>
      <c r="L51" s="54">
        <v>17</v>
      </c>
      <c r="M51" s="54"/>
      <c r="N51" s="54"/>
      <c r="O51" s="54"/>
    </row>
    <row r="52" spans="1:21" s="53" customFormat="1" ht="15.75" customHeight="1" x14ac:dyDescent="0.4"/>
    <row r="53" spans="1:21" s="53" customFormat="1" ht="15.75" customHeight="1" x14ac:dyDescent="0.4">
      <c r="A53" s="87" t="s">
        <v>1059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111" t="s">
        <v>1048</v>
      </c>
      <c r="N53" s="76"/>
      <c r="O53" s="67"/>
    </row>
    <row r="54" spans="1:21" ht="15.75" customHeight="1" x14ac:dyDescent="0.4">
      <c r="A54" s="54" t="s">
        <v>0</v>
      </c>
      <c r="B54" s="54" t="s">
        <v>1</v>
      </c>
      <c r="C54" s="54" t="s">
        <v>31</v>
      </c>
      <c r="D54" s="54" t="s">
        <v>32</v>
      </c>
      <c r="E54" s="54" t="s">
        <v>2</v>
      </c>
      <c r="F54" s="54" t="s">
        <v>3</v>
      </c>
      <c r="G54" s="54" t="s">
        <v>4</v>
      </c>
      <c r="H54" s="54" t="s">
        <v>806</v>
      </c>
      <c r="I54" s="54" t="s">
        <v>6</v>
      </c>
      <c r="J54" s="54" t="s">
        <v>7</v>
      </c>
      <c r="K54" s="54" t="s">
        <v>8</v>
      </c>
      <c r="L54" s="54" t="s">
        <v>9</v>
      </c>
      <c r="M54" s="54" t="s">
        <v>1035</v>
      </c>
      <c r="N54" s="54" t="s">
        <v>1062</v>
      </c>
      <c r="O54" s="54" t="s">
        <v>1041</v>
      </c>
    </row>
    <row r="55" spans="1:21" ht="15.75" customHeight="1" x14ac:dyDescent="0.4">
      <c r="A55" s="54">
        <v>108</v>
      </c>
      <c r="B55" s="54" t="s">
        <v>189</v>
      </c>
      <c r="C55" s="54" t="s">
        <v>292</v>
      </c>
      <c r="D55" s="54" t="s">
        <v>291</v>
      </c>
      <c r="E55" s="54" t="s">
        <v>194</v>
      </c>
      <c r="F55" s="54" t="s">
        <v>195</v>
      </c>
      <c r="G55" s="54">
        <v>69</v>
      </c>
      <c r="H55" s="54">
        <v>227</v>
      </c>
      <c r="I55" s="54">
        <v>236</v>
      </c>
      <c r="J55" s="54">
        <f t="shared" ref="J55:J77" si="4">(H55+I55)/2</f>
        <v>231.5</v>
      </c>
      <c r="K55" s="54">
        <f t="shared" ref="K55:K77" si="5">G55+J55</f>
        <v>300.5</v>
      </c>
      <c r="L55" s="54">
        <v>1</v>
      </c>
      <c r="M55" s="54"/>
      <c r="N55" s="54"/>
      <c r="O55" s="54"/>
    </row>
    <row r="56" spans="1:21" s="68" customFormat="1" ht="15.75" customHeight="1" x14ac:dyDescent="0.4">
      <c r="A56" s="54">
        <v>321</v>
      </c>
      <c r="B56" s="54" t="s">
        <v>567</v>
      </c>
      <c r="C56" s="18" t="s">
        <v>568</v>
      </c>
      <c r="D56" s="18" t="s">
        <v>954</v>
      </c>
      <c r="E56" s="18" t="s">
        <v>955</v>
      </c>
      <c r="F56" s="18">
        <v>359</v>
      </c>
      <c r="G56" s="95">
        <v>69</v>
      </c>
      <c r="H56" s="95">
        <v>228</v>
      </c>
      <c r="I56" s="95">
        <v>232</v>
      </c>
      <c r="J56" s="54">
        <f t="shared" si="4"/>
        <v>230</v>
      </c>
      <c r="K56" s="54">
        <f t="shared" si="5"/>
        <v>299</v>
      </c>
      <c r="L56" s="92">
        <v>2</v>
      </c>
      <c r="M56" s="54"/>
      <c r="N56" s="54"/>
      <c r="O56" s="54"/>
      <c r="P56" s="51"/>
      <c r="Q56" s="51"/>
      <c r="R56" s="51"/>
      <c r="S56" s="51"/>
      <c r="T56" s="51"/>
      <c r="U56" s="51"/>
    </row>
    <row r="57" spans="1:21" ht="15.75" customHeight="1" x14ac:dyDescent="0.4">
      <c r="A57" s="54">
        <v>139</v>
      </c>
      <c r="B57" s="54" t="s">
        <v>220</v>
      </c>
      <c r="C57" s="54" t="s">
        <v>287</v>
      </c>
      <c r="D57" s="54" t="s">
        <v>936</v>
      </c>
      <c r="E57" s="54" t="s">
        <v>937</v>
      </c>
      <c r="F57" s="54" t="s">
        <v>938</v>
      </c>
      <c r="G57" s="54">
        <v>69</v>
      </c>
      <c r="H57" s="54">
        <v>228</v>
      </c>
      <c r="I57" s="54">
        <v>229</v>
      </c>
      <c r="J57" s="54">
        <f t="shared" si="4"/>
        <v>228.5</v>
      </c>
      <c r="K57" s="54">
        <f t="shared" si="5"/>
        <v>297.5</v>
      </c>
      <c r="L57" s="54">
        <v>3</v>
      </c>
      <c r="M57" s="54"/>
      <c r="N57" s="54"/>
      <c r="O57" s="54"/>
    </row>
    <row r="58" spans="1:21" ht="15.75" customHeight="1" x14ac:dyDescent="0.4">
      <c r="A58" s="54">
        <v>142</v>
      </c>
      <c r="B58" s="54" t="s">
        <v>220</v>
      </c>
      <c r="C58" s="54" t="s">
        <v>946</v>
      </c>
      <c r="D58" s="54" t="s">
        <v>947</v>
      </c>
      <c r="E58" s="54" t="s">
        <v>225</v>
      </c>
      <c r="F58" s="54" t="s">
        <v>226</v>
      </c>
      <c r="G58" s="54">
        <v>69</v>
      </c>
      <c r="H58" s="54">
        <v>222</v>
      </c>
      <c r="I58" s="54">
        <v>233</v>
      </c>
      <c r="J58" s="54">
        <f t="shared" si="4"/>
        <v>227.5</v>
      </c>
      <c r="K58" s="54">
        <f t="shared" si="5"/>
        <v>296.5</v>
      </c>
      <c r="L58" s="92">
        <v>4</v>
      </c>
      <c r="M58" s="54"/>
      <c r="N58" s="54"/>
      <c r="O58" s="54"/>
    </row>
    <row r="59" spans="1:21" ht="15.75" customHeight="1" x14ac:dyDescent="0.4">
      <c r="A59" s="54">
        <v>407</v>
      </c>
      <c r="B59" s="54" t="s">
        <v>695</v>
      </c>
      <c r="C59" s="54" t="s">
        <v>812</v>
      </c>
      <c r="D59" s="54"/>
      <c r="E59" s="54" t="s">
        <v>698</v>
      </c>
      <c r="F59" s="54" t="s">
        <v>960</v>
      </c>
      <c r="G59" s="96">
        <v>69</v>
      </c>
      <c r="H59" s="96">
        <v>225</v>
      </c>
      <c r="I59" s="96">
        <v>225</v>
      </c>
      <c r="J59" s="54">
        <f t="shared" si="4"/>
        <v>225</v>
      </c>
      <c r="K59" s="54">
        <f t="shared" si="5"/>
        <v>294</v>
      </c>
      <c r="L59" s="92">
        <v>5</v>
      </c>
      <c r="M59" s="54"/>
      <c r="N59" s="54"/>
      <c r="O59" s="54"/>
    </row>
    <row r="60" spans="1:21" ht="15.75" customHeight="1" x14ac:dyDescent="0.4">
      <c r="A60" s="54">
        <v>46</v>
      </c>
      <c r="B60" s="54" t="s">
        <v>72</v>
      </c>
      <c r="C60" s="54" t="s">
        <v>83</v>
      </c>
      <c r="D60" s="54" t="s">
        <v>84</v>
      </c>
      <c r="E60" s="54" t="s">
        <v>85</v>
      </c>
      <c r="F60" s="54" t="s">
        <v>86</v>
      </c>
      <c r="G60" s="54">
        <v>69</v>
      </c>
      <c r="H60" s="54">
        <v>217</v>
      </c>
      <c r="I60" s="54">
        <v>232</v>
      </c>
      <c r="J60" s="54">
        <f t="shared" si="4"/>
        <v>224.5</v>
      </c>
      <c r="K60" s="54">
        <f t="shared" si="5"/>
        <v>293.5</v>
      </c>
      <c r="L60" s="54">
        <v>6</v>
      </c>
      <c r="M60" s="54"/>
      <c r="N60" s="54"/>
      <c r="O60" s="54"/>
    </row>
    <row r="61" spans="1:21" ht="15.75" customHeight="1" x14ac:dyDescent="0.4">
      <c r="A61" s="54">
        <v>190</v>
      </c>
      <c r="B61" s="54" t="s">
        <v>319</v>
      </c>
      <c r="C61" s="61" t="s">
        <v>328</v>
      </c>
      <c r="D61" s="61" t="s">
        <v>329</v>
      </c>
      <c r="E61" s="54" t="s">
        <v>685</v>
      </c>
      <c r="F61" s="54" t="s">
        <v>330</v>
      </c>
      <c r="G61" s="54">
        <v>69</v>
      </c>
      <c r="H61" s="54">
        <v>222</v>
      </c>
      <c r="I61" s="54">
        <v>227</v>
      </c>
      <c r="J61" s="54">
        <f t="shared" si="4"/>
        <v>224.5</v>
      </c>
      <c r="K61" s="54">
        <f t="shared" si="5"/>
        <v>293.5</v>
      </c>
      <c r="L61" s="54">
        <v>6</v>
      </c>
      <c r="M61" s="54"/>
      <c r="N61" s="54"/>
      <c r="O61" s="54"/>
    </row>
    <row r="62" spans="1:21" ht="15.75" customHeight="1" x14ac:dyDescent="0.4">
      <c r="A62" s="54">
        <v>140</v>
      </c>
      <c r="B62" s="54" t="s">
        <v>220</v>
      </c>
      <c r="C62" s="54" t="s">
        <v>261</v>
      </c>
      <c r="D62" s="54" t="s">
        <v>939</v>
      </c>
      <c r="E62" s="54" t="s">
        <v>940</v>
      </c>
      <c r="F62" s="54" t="s">
        <v>941</v>
      </c>
      <c r="G62" s="54">
        <v>69</v>
      </c>
      <c r="H62" s="54">
        <v>223</v>
      </c>
      <c r="I62" s="54">
        <v>226</v>
      </c>
      <c r="J62" s="54">
        <f t="shared" si="4"/>
        <v>224.5</v>
      </c>
      <c r="K62" s="54">
        <f t="shared" si="5"/>
        <v>293.5</v>
      </c>
      <c r="L62" s="54">
        <v>6</v>
      </c>
      <c r="M62" s="54"/>
      <c r="N62" s="54"/>
      <c r="O62" s="54"/>
    </row>
    <row r="63" spans="1:21" ht="15.75" customHeight="1" x14ac:dyDescent="0.4">
      <c r="A63" s="54">
        <v>143</v>
      </c>
      <c r="B63" s="54" t="s">
        <v>220</v>
      </c>
      <c r="C63" s="54" t="s">
        <v>948</v>
      </c>
      <c r="D63" s="54" t="s">
        <v>949</v>
      </c>
      <c r="E63" s="54" t="s">
        <v>227</v>
      </c>
      <c r="F63" s="54" t="s">
        <v>228</v>
      </c>
      <c r="G63" s="54">
        <v>69</v>
      </c>
      <c r="H63" s="54">
        <v>220</v>
      </c>
      <c r="I63" s="54">
        <v>229</v>
      </c>
      <c r="J63" s="54">
        <f t="shared" si="4"/>
        <v>224.5</v>
      </c>
      <c r="K63" s="54">
        <f t="shared" si="5"/>
        <v>293.5</v>
      </c>
      <c r="L63" s="92">
        <v>6</v>
      </c>
      <c r="M63" s="54"/>
      <c r="N63" s="54"/>
      <c r="O63" s="54"/>
    </row>
    <row r="64" spans="1:21" ht="15.75" customHeight="1" x14ac:dyDescent="0.4">
      <c r="A64" s="54">
        <v>405</v>
      </c>
      <c r="B64" s="54" t="s">
        <v>695</v>
      </c>
      <c r="C64" s="54" t="s">
        <v>958</v>
      </c>
      <c r="D64" s="54"/>
      <c r="E64" s="54" t="s">
        <v>702</v>
      </c>
      <c r="F64" s="54" t="s">
        <v>959</v>
      </c>
      <c r="G64" s="96">
        <v>69</v>
      </c>
      <c r="H64" s="96">
        <v>225</v>
      </c>
      <c r="I64" s="96">
        <v>222</v>
      </c>
      <c r="J64" s="54">
        <f t="shared" si="4"/>
        <v>223.5</v>
      </c>
      <c r="K64" s="54">
        <f t="shared" si="5"/>
        <v>292.5</v>
      </c>
      <c r="L64" s="92">
        <v>7</v>
      </c>
      <c r="M64" s="54"/>
      <c r="N64" s="54"/>
      <c r="O64" s="54"/>
    </row>
    <row r="65" spans="1:24" ht="15.75" customHeight="1" x14ac:dyDescent="0.4">
      <c r="A65" s="54">
        <v>409</v>
      </c>
      <c r="B65" s="54" t="s">
        <v>699</v>
      </c>
      <c r="C65" s="58" t="s">
        <v>886</v>
      </c>
      <c r="D65" s="54"/>
      <c r="E65" s="54" t="s">
        <v>698</v>
      </c>
      <c r="F65" s="54" t="s">
        <v>705</v>
      </c>
      <c r="G65" s="96">
        <v>69</v>
      </c>
      <c r="H65" s="96">
        <v>222</v>
      </c>
      <c r="I65" s="96">
        <v>225</v>
      </c>
      <c r="J65" s="54">
        <f t="shared" si="4"/>
        <v>223.5</v>
      </c>
      <c r="K65" s="54">
        <f t="shared" si="5"/>
        <v>292.5</v>
      </c>
      <c r="L65" s="92">
        <v>7</v>
      </c>
      <c r="M65" s="54"/>
      <c r="N65" s="54"/>
      <c r="O65" s="54"/>
    </row>
    <row r="66" spans="1:24" s="68" customFormat="1" ht="15.75" customHeight="1" x14ac:dyDescent="0.35">
      <c r="A66" s="54">
        <v>410</v>
      </c>
      <c r="B66" s="54" t="s">
        <v>699</v>
      </c>
      <c r="C66" s="54" t="s">
        <v>706</v>
      </c>
      <c r="D66" s="54"/>
      <c r="E66" s="54" t="s">
        <v>698</v>
      </c>
      <c r="F66" s="54" t="s">
        <v>707</v>
      </c>
      <c r="G66" s="5">
        <v>69</v>
      </c>
      <c r="H66" s="5">
        <v>222</v>
      </c>
      <c r="I66" s="5">
        <v>225</v>
      </c>
      <c r="J66" s="54">
        <f t="shared" si="4"/>
        <v>223.5</v>
      </c>
      <c r="K66" s="54">
        <f t="shared" si="5"/>
        <v>292.5</v>
      </c>
      <c r="L66" s="92">
        <v>7</v>
      </c>
      <c r="M66" s="3"/>
      <c r="N66" s="3"/>
      <c r="O66" s="3"/>
      <c r="P66" s="51"/>
      <c r="Q66" s="51"/>
      <c r="R66" s="51"/>
      <c r="S66" s="51"/>
      <c r="T66" s="51"/>
      <c r="U66" s="51"/>
      <c r="V66" s="51"/>
      <c r="W66" s="51"/>
      <c r="X66" s="51"/>
    </row>
    <row r="67" spans="1:24" ht="15.75" customHeight="1" x14ac:dyDescent="0.4">
      <c r="A67" s="54">
        <v>141</v>
      </c>
      <c r="B67" s="54" t="s">
        <v>220</v>
      </c>
      <c r="C67" s="54" t="s">
        <v>942</v>
      </c>
      <c r="D67" s="54" t="s">
        <v>943</v>
      </c>
      <c r="E67" s="54" t="s">
        <v>944</v>
      </c>
      <c r="F67" s="54" t="s">
        <v>945</v>
      </c>
      <c r="G67" s="54">
        <v>69</v>
      </c>
      <c r="H67" s="54">
        <v>219</v>
      </c>
      <c r="I67" s="54">
        <v>227</v>
      </c>
      <c r="J67" s="54">
        <f t="shared" si="4"/>
        <v>223</v>
      </c>
      <c r="K67" s="54">
        <f t="shared" si="5"/>
        <v>292</v>
      </c>
      <c r="L67" s="92">
        <v>8</v>
      </c>
      <c r="M67" s="54"/>
      <c r="N67" s="54"/>
      <c r="O67" s="54"/>
    </row>
    <row r="68" spans="1:24" ht="15.75" customHeight="1" x14ac:dyDescent="0.4">
      <c r="A68" s="54">
        <v>47</v>
      </c>
      <c r="B68" s="54" t="s">
        <v>72</v>
      </c>
      <c r="C68" s="54" t="s">
        <v>932</v>
      </c>
      <c r="D68" s="54" t="s">
        <v>77</v>
      </c>
      <c r="E68" s="54" t="s">
        <v>933</v>
      </c>
      <c r="F68" s="54" t="s">
        <v>934</v>
      </c>
      <c r="G68" s="54">
        <v>69</v>
      </c>
      <c r="H68" s="54">
        <v>210</v>
      </c>
      <c r="I68" s="54">
        <v>235</v>
      </c>
      <c r="J68" s="54">
        <f t="shared" si="4"/>
        <v>222.5</v>
      </c>
      <c r="K68" s="54">
        <f t="shared" si="5"/>
        <v>291.5</v>
      </c>
      <c r="L68" s="54">
        <v>9</v>
      </c>
      <c r="M68" s="54"/>
      <c r="N68" s="54"/>
      <c r="O68" s="54"/>
    </row>
    <row r="69" spans="1:24" ht="15.75" customHeight="1" x14ac:dyDescent="0.4">
      <c r="A69" s="54">
        <v>404</v>
      </c>
      <c r="B69" s="54" t="s">
        <v>695</v>
      </c>
      <c r="C69" s="54" t="s">
        <v>811</v>
      </c>
      <c r="D69" s="54"/>
      <c r="E69" s="54" t="s">
        <v>956</v>
      </c>
      <c r="F69" s="54" t="s">
        <v>957</v>
      </c>
      <c r="G69" s="96">
        <v>69</v>
      </c>
      <c r="H69" s="96">
        <v>229</v>
      </c>
      <c r="I69" s="96">
        <v>216</v>
      </c>
      <c r="J69" s="54">
        <f t="shared" si="4"/>
        <v>222.5</v>
      </c>
      <c r="K69" s="54">
        <f t="shared" si="5"/>
        <v>291.5</v>
      </c>
      <c r="L69" s="92">
        <v>9</v>
      </c>
      <c r="M69" s="54"/>
      <c r="N69" s="54"/>
      <c r="O69" s="54"/>
    </row>
    <row r="70" spans="1:24" ht="15.75" customHeight="1" x14ac:dyDescent="0.4">
      <c r="A70" s="54">
        <v>408</v>
      </c>
      <c r="B70" s="54" t="s">
        <v>695</v>
      </c>
      <c r="C70" s="54" t="s">
        <v>961</v>
      </c>
      <c r="D70" s="54"/>
      <c r="E70" s="54" t="s">
        <v>962</v>
      </c>
      <c r="F70" s="54" t="s">
        <v>963</v>
      </c>
      <c r="G70" s="96">
        <v>69</v>
      </c>
      <c r="H70" s="96">
        <v>223</v>
      </c>
      <c r="I70" s="96">
        <v>222</v>
      </c>
      <c r="J70" s="54">
        <f t="shared" si="4"/>
        <v>222.5</v>
      </c>
      <c r="K70" s="54">
        <f t="shared" si="5"/>
        <v>291.5</v>
      </c>
      <c r="L70" s="92">
        <v>9</v>
      </c>
      <c r="M70" s="54"/>
      <c r="N70" s="54"/>
      <c r="O70" s="54"/>
    </row>
    <row r="71" spans="1:24" ht="15.75" customHeight="1" x14ac:dyDescent="0.4">
      <c r="A71" s="54">
        <v>406</v>
      </c>
      <c r="B71" s="54" t="s">
        <v>695</v>
      </c>
      <c r="C71" s="54" t="s">
        <v>809</v>
      </c>
      <c r="D71" s="54"/>
      <c r="E71" s="54" t="s">
        <v>703</v>
      </c>
      <c r="F71" s="54" t="s">
        <v>704</v>
      </c>
      <c r="G71" s="96">
        <v>69</v>
      </c>
      <c r="H71" s="96">
        <v>216</v>
      </c>
      <c r="I71" s="96">
        <v>228</v>
      </c>
      <c r="J71" s="54">
        <f t="shared" si="4"/>
        <v>222</v>
      </c>
      <c r="K71" s="54">
        <f t="shared" si="5"/>
        <v>291</v>
      </c>
      <c r="L71" s="92">
        <v>10</v>
      </c>
      <c r="M71" s="54"/>
      <c r="N71" s="54"/>
      <c r="O71" s="54"/>
    </row>
    <row r="72" spans="1:24" ht="15.75" customHeight="1" x14ac:dyDescent="0.4">
      <c r="A72" s="54">
        <v>45</v>
      </c>
      <c r="B72" s="54" t="s">
        <v>72</v>
      </c>
      <c r="C72" s="54" t="s">
        <v>79</v>
      </c>
      <c r="D72" s="54" t="s">
        <v>80</v>
      </c>
      <c r="E72" s="54" t="s">
        <v>81</v>
      </c>
      <c r="F72" s="54" t="s">
        <v>82</v>
      </c>
      <c r="G72" s="54">
        <v>69</v>
      </c>
      <c r="H72" s="54">
        <v>220</v>
      </c>
      <c r="I72" s="54">
        <v>222</v>
      </c>
      <c r="J72" s="54">
        <f t="shared" si="4"/>
        <v>221</v>
      </c>
      <c r="K72" s="54">
        <f t="shared" si="5"/>
        <v>290</v>
      </c>
      <c r="L72" s="54">
        <v>11</v>
      </c>
      <c r="M72" s="54"/>
      <c r="N72" s="54"/>
      <c r="O72" s="54"/>
    </row>
    <row r="73" spans="1:24" ht="15.75" customHeight="1" x14ac:dyDescent="0.4">
      <c r="A73" s="54">
        <v>189</v>
      </c>
      <c r="B73" s="54" t="s">
        <v>319</v>
      </c>
      <c r="C73" s="18" t="s">
        <v>325</v>
      </c>
      <c r="D73" s="18" t="s">
        <v>327</v>
      </c>
      <c r="E73" s="54" t="s">
        <v>684</v>
      </c>
      <c r="F73" s="54" t="s">
        <v>326</v>
      </c>
      <c r="G73" s="92">
        <v>69</v>
      </c>
      <c r="H73" s="92">
        <v>213</v>
      </c>
      <c r="I73" s="92">
        <v>225</v>
      </c>
      <c r="J73" s="54">
        <f t="shared" si="4"/>
        <v>219</v>
      </c>
      <c r="K73" s="54">
        <f t="shared" si="5"/>
        <v>288</v>
      </c>
      <c r="L73" s="92">
        <v>12</v>
      </c>
      <c r="M73" s="54"/>
      <c r="N73" s="54"/>
      <c r="O73" s="54"/>
    </row>
    <row r="74" spans="1:24" ht="15.75" customHeight="1" x14ac:dyDescent="0.4">
      <c r="A74" s="54">
        <v>188</v>
      </c>
      <c r="B74" s="54" t="s">
        <v>319</v>
      </c>
      <c r="C74" s="18" t="s">
        <v>321</v>
      </c>
      <c r="D74" s="18" t="s">
        <v>322</v>
      </c>
      <c r="E74" s="18" t="s">
        <v>323</v>
      </c>
      <c r="F74" s="18" t="s">
        <v>324</v>
      </c>
      <c r="G74" s="92">
        <v>69</v>
      </c>
      <c r="H74" s="92">
        <v>214</v>
      </c>
      <c r="I74" s="92">
        <v>219</v>
      </c>
      <c r="J74" s="54">
        <f t="shared" si="4"/>
        <v>216.5</v>
      </c>
      <c r="K74" s="54">
        <f t="shared" si="5"/>
        <v>285.5</v>
      </c>
      <c r="L74" s="92">
        <v>13</v>
      </c>
      <c r="M74" s="54"/>
      <c r="N74" s="54"/>
      <c r="O74" s="54"/>
      <c r="V74" s="68"/>
      <c r="W74" s="68"/>
      <c r="X74" s="68"/>
    </row>
    <row r="75" spans="1:24" ht="15.75" customHeight="1" x14ac:dyDescent="0.4">
      <c r="A75" s="54">
        <v>107</v>
      </c>
      <c r="B75" s="54" t="s">
        <v>189</v>
      </c>
      <c r="C75" s="54" t="s">
        <v>935</v>
      </c>
      <c r="D75" s="54" t="s">
        <v>291</v>
      </c>
      <c r="E75" s="54" t="s">
        <v>191</v>
      </c>
      <c r="F75" s="54" t="s">
        <v>192</v>
      </c>
      <c r="G75" s="54">
        <v>69</v>
      </c>
      <c r="H75" s="54">
        <v>213</v>
      </c>
      <c r="I75" s="54">
        <v>219</v>
      </c>
      <c r="J75" s="54">
        <f t="shared" si="4"/>
        <v>216</v>
      </c>
      <c r="K75" s="54">
        <f t="shared" si="5"/>
        <v>285</v>
      </c>
      <c r="L75" s="54">
        <v>14</v>
      </c>
      <c r="M75" s="54"/>
      <c r="N75" s="54"/>
      <c r="O75" s="54"/>
    </row>
    <row r="76" spans="1:24" ht="15.75" customHeight="1" x14ac:dyDescent="0.4">
      <c r="A76" s="54">
        <v>263</v>
      </c>
      <c r="B76" s="54" t="s">
        <v>498</v>
      </c>
      <c r="C76" s="58" t="s">
        <v>950</v>
      </c>
      <c r="D76" s="58" t="s">
        <v>951</v>
      </c>
      <c r="E76" s="58" t="s">
        <v>952</v>
      </c>
      <c r="F76" s="58" t="s">
        <v>953</v>
      </c>
      <c r="G76" s="92">
        <v>66</v>
      </c>
      <c r="H76" s="92">
        <v>215</v>
      </c>
      <c r="I76" s="92">
        <v>213</v>
      </c>
      <c r="J76" s="54">
        <f t="shared" si="4"/>
        <v>214</v>
      </c>
      <c r="K76" s="54">
        <f t="shared" si="5"/>
        <v>280</v>
      </c>
      <c r="L76" s="92">
        <v>15</v>
      </c>
      <c r="M76" s="54"/>
      <c r="N76" s="54"/>
      <c r="O76" s="54"/>
    </row>
    <row r="77" spans="1:24" s="53" customFormat="1" ht="15.75" customHeight="1" x14ac:dyDescent="0.4">
      <c r="A77" s="54">
        <v>257</v>
      </c>
      <c r="B77" s="54" t="s">
        <v>498</v>
      </c>
      <c r="C77" s="54" t="s">
        <v>868</v>
      </c>
      <c r="D77" s="54" t="s">
        <v>497</v>
      </c>
      <c r="E77" s="54" t="s">
        <v>869</v>
      </c>
      <c r="F77" s="54" t="s">
        <v>870</v>
      </c>
      <c r="G77" s="54">
        <v>69</v>
      </c>
      <c r="H77" s="54">
        <v>208</v>
      </c>
      <c r="I77" s="54">
        <v>211</v>
      </c>
      <c r="J77" s="54">
        <f t="shared" si="4"/>
        <v>209.5</v>
      </c>
      <c r="K77" s="54">
        <f t="shared" si="5"/>
        <v>278.5</v>
      </c>
      <c r="L77" s="54">
        <v>16</v>
      </c>
      <c r="M77" s="54"/>
      <c r="N77" s="67"/>
      <c r="O77" s="67"/>
    </row>
    <row r="78" spans="1:24" s="53" customFormat="1" ht="15.75" customHeight="1" x14ac:dyDescent="0.4">
      <c r="G78" s="101"/>
      <c r="H78" s="101"/>
      <c r="I78" s="101"/>
      <c r="L78" s="101"/>
    </row>
    <row r="79" spans="1:24" s="53" customFormat="1" ht="15.75" customHeight="1" x14ac:dyDescent="0.4">
      <c r="A79" s="87" t="s">
        <v>15</v>
      </c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111" t="s">
        <v>1048</v>
      </c>
      <c r="N79" s="76"/>
      <c r="O79" s="67"/>
    </row>
    <row r="80" spans="1:24" ht="15.75" customHeight="1" x14ac:dyDescent="0.4">
      <c r="A80" s="54" t="s">
        <v>0</v>
      </c>
      <c r="B80" s="54" t="s">
        <v>1</v>
      </c>
      <c r="C80" s="54" t="s">
        <v>31</v>
      </c>
      <c r="D80" s="54" t="s">
        <v>32</v>
      </c>
      <c r="E80" s="54" t="s">
        <v>2</v>
      </c>
      <c r="F80" s="54" t="s">
        <v>3</v>
      </c>
      <c r="G80" s="54" t="s">
        <v>4</v>
      </c>
      <c r="H80" s="54" t="s">
        <v>806</v>
      </c>
      <c r="I80" s="54" t="s">
        <v>6</v>
      </c>
      <c r="J80" s="54" t="s">
        <v>7</v>
      </c>
      <c r="K80" s="54" t="s">
        <v>8</v>
      </c>
      <c r="L80" s="54" t="s">
        <v>9</v>
      </c>
      <c r="M80" s="54" t="s">
        <v>1035</v>
      </c>
      <c r="N80" s="54" t="s">
        <v>1062</v>
      </c>
      <c r="O80" s="54" t="s">
        <v>1041</v>
      </c>
    </row>
    <row r="81" spans="1:21" ht="15.75" customHeight="1" x14ac:dyDescent="0.4">
      <c r="A81" s="54">
        <v>192</v>
      </c>
      <c r="B81" s="54" t="s">
        <v>319</v>
      </c>
      <c r="C81" s="54" t="s">
        <v>360</v>
      </c>
      <c r="D81" s="54" t="s">
        <v>362</v>
      </c>
      <c r="E81" s="54" t="s">
        <v>364</v>
      </c>
      <c r="F81" s="54" t="s">
        <v>365</v>
      </c>
      <c r="G81" s="54">
        <v>115</v>
      </c>
      <c r="H81" s="54">
        <v>259</v>
      </c>
      <c r="I81" s="54">
        <v>246</v>
      </c>
      <c r="J81" s="54">
        <f t="shared" ref="J81:J86" si="6">(H81+I81)/2</f>
        <v>252.5</v>
      </c>
      <c r="K81" s="54">
        <f t="shared" ref="K81:K86" si="7">G81+J81</f>
        <v>367.5</v>
      </c>
      <c r="L81" s="54">
        <v>1</v>
      </c>
      <c r="M81" s="54"/>
      <c r="N81" s="54"/>
      <c r="O81" s="54"/>
    </row>
    <row r="82" spans="1:21" ht="15.75" customHeight="1" x14ac:dyDescent="0.4">
      <c r="A82" s="54">
        <v>412</v>
      </c>
      <c r="B82" s="54" t="s">
        <v>695</v>
      </c>
      <c r="C82" s="54" t="s">
        <v>814</v>
      </c>
      <c r="D82" s="54"/>
      <c r="E82" s="54" t="s">
        <v>709</v>
      </c>
      <c r="F82" s="54" t="s">
        <v>711</v>
      </c>
      <c r="G82" s="54">
        <v>115</v>
      </c>
      <c r="H82" s="54">
        <v>264</v>
      </c>
      <c r="I82" s="54">
        <v>240</v>
      </c>
      <c r="J82" s="54">
        <f t="shared" si="6"/>
        <v>252</v>
      </c>
      <c r="K82" s="54">
        <f t="shared" si="7"/>
        <v>367</v>
      </c>
      <c r="L82" s="54">
        <v>2</v>
      </c>
      <c r="M82" s="54"/>
      <c r="N82" s="54"/>
      <c r="O82" s="54"/>
    </row>
    <row r="83" spans="1:21" ht="15.75" customHeight="1" x14ac:dyDescent="0.35">
      <c r="A83" s="92">
        <v>411</v>
      </c>
      <c r="B83" s="54" t="s">
        <v>695</v>
      </c>
      <c r="C83" s="54" t="s">
        <v>813</v>
      </c>
      <c r="D83" s="54"/>
      <c r="E83" s="54" t="s">
        <v>709</v>
      </c>
      <c r="F83" s="54" t="s">
        <v>710</v>
      </c>
      <c r="G83" s="54">
        <v>115</v>
      </c>
      <c r="H83" s="54">
        <v>257</v>
      </c>
      <c r="I83" s="54">
        <v>246</v>
      </c>
      <c r="J83" s="54">
        <f t="shared" si="6"/>
        <v>251.5</v>
      </c>
      <c r="K83" s="54">
        <f t="shared" si="7"/>
        <v>366.5</v>
      </c>
      <c r="L83" s="54">
        <v>3</v>
      </c>
      <c r="M83" s="54">
        <f>190/2</f>
        <v>95</v>
      </c>
      <c r="N83" s="114"/>
      <c r="O83" s="114"/>
    </row>
    <row r="84" spans="1:21" ht="15.75" customHeight="1" x14ac:dyDescent="0.4">
      <c r="A84" s="92">
        <v>322</v>
      </c>
      <c r="B84" s="58" t="s">
        <v>567</v>
      </c>
      <c r="C84" s="18" t="s">
        <v>569</v>
      </c>
      <c r="D84" s="54" t="s">
        <v>570</v>
      </c>
      <c r="E84" s="54" t="s">
        <v>571</v>
      </c>
      <c r="F84" s="54">
        <v>9819</v>
      </c>
      <c r="G84" s="54">
        <v>115</v>
      </c>
      <c r="H84" s="54">
        <v>261</v>
      </c>
      <c r="I84" s="54">
        <v>242</v>
      </c>
      <c r="J84" s="54">
        <f t="shared" si="6"/>
        <v>251.5</v>
      </c>
      <c r="K84" s="54">
        <f t="shared" si="7"/>
        <v>366.5</v>
      </c>
      <c r="L84" s="54">
        <v>4</v>
      </c>
      <c r="M84" s="54">
        <f>189/2</f>
        <v>94.5</v>
      </c>
      <c r="N84" s="54"/>
      <c r="O84" s="54"/>
    </row>
    <row r="85" spans="1:21" ht="15.75" customHeight="1" x14ac:dyDescent="0.4">
      <c r="A85" s="92">
        <v>191</v>
      </c>
      <c r="B85" s="58" t="s">
        <v>319</v>
      </c>
      <c r="C85" s="54" t="s">
        <v>359</v>
      </c>
      <c r="D85" s="54" t="s">
        <v>361</v>
      </c>
      <c r="E85" s="54" t="s">
        <v>78</v>
      </c>
      <c r="F85" s="54" t="s">
        <v>363</v>
      </c>
      <c r="G85" s="54">
        <v>113</v>
      </c>
      <c r="H85" s="54">
        <v>254</v>
      </c>
      <c r="I85" s="54">
        <v>245</v>
      </c>
      <c r="J85" s="54">
        <f t="shared" si="6"/>
        <v>249.5</v>
      </c>
      <c r="K85" s="54">
        <f t="shared" si="7"/>
        <v>362.5</v>
      </c>
      <c r="L85" s="54">
        <v>5</v>
      </c>
      <c r="M85" s="54"/>
      <c r="N85" s="54"/>
      <c r="O85" s="54"/>
      <c r="P85" s="97"/>
      <c r="Q85" s="97"/>
      <c r="R85" s="97"/>
      <c r="S85" s="97"/>
      <c r="T85" s="97"/>
      <c r="U85" s="97"/>
    </row>
    <row r="86" spans="1:21" ht="15.75" customHeight="1" x14ac:dyDescent="0.4">
      <c r="A86" s="92">
        <v>265</v>
      </c>
      <c r="B86" s="54" t="s">
        <v>498</v>
      </c>
      <c r="C86" s="58" t="s">
        <v>503</v>
      </c>
      <c r="D86" s="58" t="s">
        <v>504</v>
      </c>
      <c r="E86" s="58" t="s">
        <v>505</v>
      </c>
      <c r="F86" s="58" t="s">
        <v>506</v>
      </c>
      <c r="G86" s="54">
        <v>115</v>
      </c>
      <c r="H86" s="54">
        <v>243</v>
      </c>
      <c r="I86" s="54">
        <v>249</v>
      </c>
      <c r="J86" s="54">
        <f t="shared" si="6"/>
        <v>246</v>
      </c>
      <c r="K86" s="54">
        <f t="shared" si="7"/>
        <v>361</v>
      </c>
      <c r="L86" s="54">
        <v>6</v>
      </c>
      <c r="M86" s="54"/>
      <c r="N86" s="54"/>
      <c r="O86" s="54"/>
    </row>
    <row r="87" spans="1:21" ht="15.75" customHeight="1" x14ac:dyDescent="0.4">
      <c r="A87" s="102"/>
      <c r="B87" s="77"/>
      <c r="C87" s="103"/>
      <c r="D87" s="103"/>
      <c r="E87" s="103"/>
      <c r="F87" s="103"/>
      <c r="G87" s="77"/>
      <c r="H87" s="77"/>
      <c r="I87" s="77"/>
      <c r="J87" s="77"/>
      <c r="K87" s="77"/>
      <c r="L87" s="77"/>
      <c r="M87" s="77"/>
      <c r="N87" s="77"/>
      <c r="O87" s="77"/>
    </row>
    <row r="88" spans="1:21" ht="15.75" customHeight="1" x14ac:dyDescent="0.4">
      <c r="A88" s="87" t="s">
        <v>1060</v>
      </c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111" t="s">
        <v>1048</v>
      </c>
      <c r="N88" s="76"/>
      <c r="O88" s="67"/>
    </row>
    <row r="89" spans="1:21" ht="15.75" customHeight="1" x14ac:dyDescent="0.4">
      <c r="A89" s="54" t="s">
        <v>0</v>
      </c>
      <c r="B89" s="54" t="s">
        <v>1</v>
      </c>
      <c r="C89" s="54" t="s">
        <v>31</v>
      </c>
      <c r="D89" s="54" t="s">
        <v>32</v>
      </c>
      <c r="E89" s="54" t="s">
        <v>2</v>
      </c>
      <c r="F89" s="54" t="s">
        <v>3</v>
      </c>
      <c r="G89" s="54" t="s">
        <v>4</v>
      </c>
      <c r="H89" s="54" t="s">
        <v>806</v>
      </c>
      <c r="I89" s="54" t="s">
        <v>6</v>
      </c>
      <c r="J89" s="54" t="s">
        <v>7</v>
      </c>
      <c r="K89" s="54" t="s">
        <v>8</v>
      </c>
      <c r="L89" s="54" t="s">
        <v>9</v>
      </c>
      <c r="M89" s="54" t="s">
        <v>1035</v>
      </c>
      <c r="N89" s="54" t="s">
        <v>1062</v>
      </c>
      <c r="O89" s="54" t="s">
        <v>1041</v>
      </c>
    </row>
    <row r="90" spans="1:21" ht="15.75" customHeight="1" x14ac:dyDescent="0.4">
      <c r="A90" s="54">
        <v>417</v>
      </c>
      <c r="B90" s="54" t="s">
        <v>695</v>
      </c>
      <c r="C90" s="54" t="s">
        <v>818</v>
      </c>
      <c r="D90" s="54"/>
      <c r="E90" s="54" t="s">
        <v>702</v>
      </c>
      <c r="F90" s="54" t="s">
        <v>719</v>
      </c>
      <c r="G90" s="54">
        <v>113</v>
      </c>
      <c r="H90" s="54">
        <v>255</v>
      </c>
      <c r="I90" s="54">
        <v>250</v>
      </c>
      <c r="J90" s="54">
        <f t="shared" ref="J90:J101" si="8">(H90+I90)/2</f>
        <v>252.5</v>
      </c>
      <c r="K90" s="54">
        <f t="shared" ref="K90:K101" si="9">G90+J90</f>
        <v>365.5</v>
      </c>
      <c r="L90" s="54">
        <v>1</v>
      </c>
      <c r="M90" s="54"/>
      <c r="N90" s="54"/>
      <c r="O90" s="54"/>
    </row>
    <row r="91" spans="1:21" ht="15.75" customHeight="1" x14ac:dyDescent="0.4">
      <c r="A91" s="54">
        <v>194</v>
      </c>
      <c r="B91" s="54" t="s">
        <v>319</v>
      </c>
      <c r="C91" s="61" t="s">
        <v>367</v>
      </c>
      <c r="D91" s="61" t="s">
        <v>356</v>
      </c>
      <c r="E91" s="54" t="s">
        <v>96</v>
      </c>
      <c r="F91" s="54" t="s">
        <v>372</v>
      </c>
      <c r="G91" s="54">
        <v>113</v>
      </c>
      <c r="H91" s="54">
        <v>250</v>
      </c>
      <c r="I91" s="54">
        <v>248</v>
      </c>
      <c r="J91" s="54">
        <f t="shared" si="8"/>
        <v>249</v>
      </c>
      <c r="K91" s="54">
        <f t="shared" si="9"/>
        <v>362</v>
      </c>
      <c r="L91" s="54">
        <v>2</v>
      </c>
      <c r="M91" s="54"/>
      <c r="N91" s="54"/>
      <c r="O91" s="54"/>
    </row>
    <row r="92" spans="1:21" ht="15.75" customHeight="1" x14ac:dyDescent="0.4">
      <c r="A92" s="54">
        <v>195</v>
      </c>
      <c r="B92" s="54" t="s">
        <v>319</v>
      </c>
      <c r="C92" s="61" t="s">
        <v>368</v>
      </c>
      <c r="D92" s="61" t="s">
        <v>335</v>
      </c>
      <c r="E92" s="54" t="s">
        <v>373</v>
      </c>
      <c r="F92" s="54" t="s">
        <v>374</v>
      </c>
      <c r="G92" s="54">
        <v>113</v>
      </c>
      <c r="H92" s="54">
        <v>246</v>
      </c>
      <c r="I92" s="54">
        <v>248</v>
      </c>
      <c r="J92" s="54">
        <f t="shared" si="8"/>
        <v>247</v>
      </c>
      <c r="K92" s="54">
        <f t="shared" si="9"/>
        <v>360</v>
      </c>
      <c r="L92" s="54">
        <v>3</v>
      </c>
      <c r="M92" s="54"/>
      <c r="N92" s="54"/>
      <c r="O92" s="54"/>
    </row>
    <row r="93" spans="1:21" ht="15.75" customHeight="1" x14ac:dyDescent="0.4">
      <c r="A93" s="54">
        <v>145</v>
      </c>
      <c r="B93" s="54" t="s">
        <v>220</v>
      </c>
      <c r="C93" s="54" t="s">
        <v>288</v>
      </c>
      <c r="D93" s="54" t="s">
        <v>286</v>
      </c>
      <c r="E93" s="54" t="s">
        <v>231</v>
      </c>
      <c r="F93" s="54" t="s">
        <v>232</v>
      </c>
      <c r="G93" s="54">
        <v>115</v>
      </c>
      <c r="H93" s="54">
        <v>243</v>
      </c>
      <c r="I93" s="54">
        <v>244</v>
      </c>
      <c r="J93" s="54">
        <f t="shared" si="8"/>
        <v>243.5</v>
      </c>
      <c r="K93" s="54">
        <f t="shared" si="9"/>
        <v>358.5</v>
      </c>
      <c r="L93" s="54">
        <v>4</v>
      </c>
      <c r="M93" s="54"/>
      <c r="N93" s="54"/>
      <c r="O93" s="54"/>
    </row>
    <row r="94" spans="1:21" ht="15.75" customHeight="1" x14ac:dyDescent="0.4">
      <c r="A94" s="54">
        <v>266</v>
      </c>
      <c r="B94" s="54" t="s">
        <v>498</v>
      </c>
      <c r="C94" s="58" t="s">
        <v>499</v>
      </c>
      <c r="D94" s="58" t="s">
        <v>500</v>
      </c>
      <c r="E94" s="58" t="s">
        <v>507</v>
      </c>
      <c r="F94" s="58" t="s">
        <v>508</v>
      </c>
      <c r="G94" s="54">
        <v>111</v>
      </c>
      <c r="H94" s="54">
        <v>247</v>
      </c>
      <c r="I94" s="54">
        <v>247</v>
      </c>
      <c r="J94" s="54">
        <f t="shared" si="8"/>
        <v>247</v>
      </c>
      <c r="K94" s="54">
        <f t="shared" si="9"/>
        <v>358</v>
      </c>
      <c r="L94" s="54">
        <v>5</v>
      </c>
      <c r="M94" s="54"/>
      <c r="N94" s="54"/>
      <c r="O94" s="54"/>
    </row>
    <row r="95" spans="1:21" ht="15.75" customHeight="1" x14ac:dyDescent="0.4">
      <c r="A95" s="54">
        <v>323</v>
      </c>
      <c r="B95" s="54" t="s">
        <v>567</v>
      </c>
      <c r="C95" s="18" t="s">
        <v>572</v>
      </c>
      <c r="D95" s="54" t="s">
        <v>573</v>
      </c>
      <c r="E95" s="54" t="s">
        <v>574</v>
      </c>
      <c r="F95" s="54">
        <v>1235</v>
      </c>
      <c r="G95" s="54">
        <v>115</v>
      </c>
      <c r="H95" s="54">
        <v>241</v>
      </c>
      <c r="I95" s="54">
        <v>243</v>
      </c>
      <c r="J95" s="54">
        <f t="shared" si="8"/>
        <v>242</v>
      </c>
      <c r="K95" s="54">
        <f t="shared" si="9"/>
        <v>357</v>
      </c>
      <c r="L95" s="54">
        <v>6</v>
      </c>
      <c r="M95" s="54"/>
      <c r="N95" s="54"/>
      <c r="O95" s="54"/>
    </row>
    <row r="96" spans="1:21" ht="15.75" customHeight="1" x14ac:dyDescent="0.4">
      <c r="A96" s="54">
        <v>418</v>
      </c>
      <c r="B96" s="54" t="s">
        <v>695</v>
      </c>
      <c r="C96" s="54" t="s">
        <v>812</v>
      </c>
      <c r="D96" s="54"/>
      <c r="E96" s="54" t="s">
        <v>720</v>
      </c>
      <c r="F96" s="54" t="s">
        <v>721</v>
      </c>
      <c r="G96" s="54">
        <v>111</v>
      </c>
      <c r="H96" s="54">
        <v>246</v>
      </c>
      <c r="I96" s="54">
        <v>245</v>
      </c>
      <c r="J96" s="54">
        <f t="shared" si="8"/>
        <v>245.5</v>
      </c>
      <c r="K96" s="54">
        <f t="shared" si="9"/>
        <v>356.5</v>
      </c>
      <c r="L96" s="54">
        <v>7</v>
      </c>
      <c r="M96" s="54"/>
      <c r="N96" s="54"/>
      <c r="O96" s="54"/>
    </row>
    <row r="97" spans="1:15" ht="15.75" customHeight="1" x14ac:dyDescent="0.4">
      <c r="A97" s="54">
        <v>144</v>
      </c>
      <c r="B97" s="54" t="s">
        <v>220</v>
      </c>
      <c r="C97" s="54" t="s">
        <v>287</v>
      </c>
      <c r="D97" s="54" t="s">
        <v>262</v>
      </c>
      <c r="E97" s="54" t="s">
        <v>229</v>
      </c>
      <c r="F97" s="54" t="s">
        <v>230</v>
      </c>
      <c r="G97" s="54">
        <v>115</v>
      </c>
      <c r="H97" s="54">
        <v>239</v>
      </c>
      <c r="I97" s="54">
        <v>242</v>
      </c>
      <c r="J97" s="54">
        <f t="shared" si="8"/>
        <v>240.5</v>
      </c>
      <c r="K97" s="54">
        <f t="shared" si="9"/>
        <v>355.5</v>
      </c>
      <c r="L97" s="54">
        <v>8</v>
      </c>
      <c r="M97" s="54"/>
      <c r="N97" s="54"/>
      <c r="O97" s="54"/>
    </row>
    <row r="98" spans="1:15" ht="15.75" customHeight="1" x14ac:dyDescent="0.4">
      <c r="A98" s="54">
        <v>193</v>
      </c>
      <c r="B98" s="54" t="s">
        <v>319</v>
      </c>
      <c r="C98" s="54" t="s">
        <v>366</v>
      </c>
      <c r="D98" s="54" t="s">
        <v>369</v>
      </c>
      <c r="E98" s="54" t="s">
        <v>370</v>
      </c>
      <c r="F98" s="54" t="s">
        <v>371</v>
      </c>
      <c r="G98" s="54">
        <v>112</v>
      </c>
      <c r="H98" s="54">
        <v>240</v>
      </c>
      <c r="I98" s="54">
        <v>236</v>
      </c>
      <c r="J98" s="54">
        <f t="shared" si="8"/>
        <v>238</v>
      </c>
      <c r="K98" s="54">
        <f t="shared" si="9"/>
        <v>350</v>
      </c>
      <c r="L98" s="54">
        <v>9</v>
      </c>
      <c r="M98" s="54"/>
      <c r="N98" s="54"/>
      <c r="O98" s="54"/>
    </row>
    <row r="99" spans="1:15" ht="15.75" customHeight="1" x14ac:dyDescent="0.4">
      <c r="A99" s="54">
        <v>415</v>
      </c>
      <c r="B99" s="54" t="s">
        <v>695</v>
      </c>
      <c r="C99" s="54" t="s">
        <v>816</v>
      </c>
      <c r="D99" s="54"/>
      <c r="E99" s="54" t="s">
        <v>714</v>
      </c>
      <c r="F99" s="54" t="s">
        <v>715</v>
      </c>
      <c r="G99" s="54">
        <v>114</v>
      </c>
      <c r="H99" s="54">
        <v>236</v>
      </c>
      <c r="I99" s="54">
        <v>234</v>
      </c>
      <c r="J99" s="54">
        <f t="shared" si="8"/>
        <v>235</v>
      </c>
      <c r="K99" s="54">
        <f t="shared" si="9"/>
        <v>349</v>
      </c>
      <c r="L99" s="54">
        <v>10</v>
      </c>
      <c r="M99" s="54"/>
      <c r="N99" s="54"/>
      <c r="O99" s="54"/>
    </row>
    <row r="100" spans="1:15" ht="15.75" customHeight="1" x14ac:dyDescent="0.4">
      <c r="A100" s="54">
        <v>416</v>
      </c>
      <c r="B100" s="54" t="s">
        <v>695</v>
      </c>
      <c r="C100" s="54" t="s">
        <v>817</v>
      </c>
      <c r="D100" s="54"/>
      <c r="E100" s="54" t="s">
        <v>716</v>
      </c>
      <c r="F100" s="54" t="s">
        <v>717</v>
      </c>
      <c r="G100" s="54">
        <v>111</v>
      </c>
      <c r="H100" s="54">
        <v>240</v>
      </c>
      <c r="I100" s="54">
        <v>235</v>
      </c>
      <c r="J100" s="54">
        <f t="shared" si="8"/>
        <v>237.5</v>
      </c>
      <c r="K100" s="54">
        <f t="shared" si="9"/>
        <v>348.5</v>
      </c>
      <c r="L100" s="54">
        <v>11</v>
      </c>
      <c r="M100" s="54"/>
      <c r="N100" s="54"/>
      <c r="O100" s="54"/>
    </row>
    <row r="101" spans="1:15" ht="15.75" customHeight="1" x14ac:dyDescent="0.4">
      <c r="A101" s="54">
        <v>414</v>
      </c>
      <c r="B101" s="54" t="s">
        <v>695</v>
      </c>
      <c r="C101" s="54" t="s">
        <v>815</v>
      </c>
      <c r="D101" s="54"/>
      <c r="E101" s="54" t="s">
        <v>709</v>
      </c>
      <c r="F101" s="54" t="s">
        <v>712</v>
      </c>
      <c r="G101" s="54">
        <v>107</v>
      </c>
      <c r="H101" s="54">
        <v>225</v>
      </c>
      <c r="I101" s="54">
        <v>203</v>
      </c>
      <c r="J101" s="54">
        <f t="shared" si="8"/>
        <v>214</v>
      </c>
      <c r="K101" s="54">
        <f t="shared" si="9"/>
        <v>321</v>
      </c>
      <c r="L101" s="54">
        <v>12</v>
      </c>
      <c r="M101" s="54"/>
      <c r="N101" s="54"/>
      <c r="O101" s="54"/>
    </row>
    <row r="102" spans="1:15" ht="15.75" customHeight="1" x14ac:dyDescent="0.4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</row>
    <row r="103" spans="1:15" ht="15.75" customHeight="1" x14ac:dyDescent="0.4">
      <c r="A103" s="87" t="s">
        <v>16</v>
      </c>
      <c r="B103" s="53"/>
      <c r="C103" s="80"/>
      <c r="D103" s="79"/>
      <c r="E103" s="79"/>
      <c r="F103" s="79"/>
      <c r="G103" s="53"/>
      <c r="H103" s="53"/>
      <c r="I103" s="53"/>
      <c r="J103" s="53"/>
      <c r="K103" s="53"/>
      <c r="L103" s="53"/>
      <c r="M103" s="111" t="s">
        <v>1048</v>
      </c>
      <c r="N103" s="76"/>
      <c r="O103" s="67"/>
    </row>
    <row r="104" spans="1:15" ht="15.75" customHeight="1" x14ac:dyDescent="0.4">
      <c r="A104" s="54" t="s">
        <v>0</v>
      </c>
      <c r="B104" s="54" t="s">
        <v>1</v>
      </c>
      <c r="C104" s="54" t="s">
        <v>31</v>
      </c>
      <c r="D104" s="54" t="s">
        <v>32</v>
      </c>
      <c r="E104" s="54" t="s">
        <v>2</v>
      </c>
      <c r="F104" s="54" t="s">
        <v>3</v>
      </c>
      <c r="G104" s="54" t="s">
        <v>4</v>
      </c>
      <c r="H104" s="54" t="s">
        <v>806</v>
      </c>
      <c r="I104" s="54" t="s">
        <v>6</v>
      </c>
      <c r="J104" s="54" t="s">
        <v>7</v>
      </c>
      <c r="K104" s="54" t="s">
        <v>8</v>
      </c>
      <c r="L104" s="54" t="s">
        <v>9</v>
      </c>
      <c r="M104" s="54" t="s">
        <v>1035</v>
      </c>
      <c r="N104" s="54" t="s">
        <v>1062</v>
      </c>
      <c r="O104" s="54" t="s">
        <v>1041</v>
      </c>
    </row>
    <row r="105" spans="1:15" ht="15.75" customHeight="1" x14ac:dyDescent="0.4">
      <c r="A105" s="54">
        <v>200</v>
      </c>
      <c r="B105" s="54" t="s">
        <v>319</v>
      </c>
      <c r="C105" s="54" t="s">
        <v>342</v>
      </c>
      <c r="D105" s="54" t="s">
        <v>343</v>
      </c>
      <c r="E105" s="54" t="s">
        <v>690</v>
      </c>
      <c r="F105" s="54" t="s">
        <v>344</v>
      </c>
      <c r="G105" s="54">
        <v>115</v>
      </c>
      <c r="H105" s="54">
        <v>245</v>
      </c>
      <c r="I105" s="54">
        <v>261</v>
      </c>
      <c r="J105" s="54">
        <f t="shared" ref="J105:J130" si="10">(H105+I105)/2</f>
        <v>253</v>
      </c>
      <c r="K105" s="54">
        <f t="shared" ref="K105:K130" si="11">G105+J105</f>
        <v>368</v>
      </c>
      <c r="L105" s="54">
        <v>1</v>
      </c>
      <c r="M105" s="54"/>
      <c r="N105" s="54"/>
      <c r="O105" s="54"/>
    </row>
    <row r="106" spans="1:15" ht="15.75" customHeight="1" x14ac:dyDescent="0.4">
      <c r="A106" s="54">
        <v>199</v>
      </c>
      <c r="B106" s="54" t="s">
        <v>319</v>
      </c>
      <c r="C106" s="54" t="s">
        <v>339</v>
      </c>
      <c r="D106" s="54" t="s">
        <v>340</v>
      </c>
      <c r="E106" s="54" t="s">
        <v>689</v>
      </c>
      <c r="F106" s="54" t="s">
        <v>341</v>
      </c>
      <c r="G106" s="54">
        <v>115</v>
      </c>
      <c r="H106" s="54">
        <v>242</v>
      </c>
      <c r="I106" s="54">
        <v>255</v>
      </c>
      <c r="J106" s="54">
        <f t="shared" si="10"/>
        <v>248.5</v>
      </c>
      <c r="K106" s="54">
        <f t="shared" si="11"/>
        <v>363.5</v>
      </c>
      <c r="L106" s="54">
        <v>2</v>
      </c>
      <c r="M106" s="54">
        <f>190/2</f>
        <v>95</v>
      </c>
      <c r="N106" s="54">
        <f>92/2</f>
        <v>46</v>
      </c>
      <c r="O106" s="54">
        <f>46/2</f>
        <v>23</v>
      </c>
    </row>
    <row r="107" spans="1:15" ht="15.75" customHeight="1" x14ac:dyDescent="0.4">
      <c r="A107" s="54">
        <v>149</v>
      </c>
      <c r="B107" s="54" t="s">
        <v>220</v>
      </c>
      <c r="C107" s="54" t="s">
        <v>276</v>
      </c>
      <c r="D107" s="54" t="s">
        <v>264</v>
      </c>
      <c r="E107" s="54" t="s">
        <v>233</v>
      </c>
      <c r="F107" s="54" t="s">
        <v>234</v>
      </c>
      <c r="G107" s="54">
        <v>115</v>
      </c>
      <c r="H107" s="54">
        <v>252</v>
      </c>
      <c r="I107" s="54">
        <v>245</v>
      </c>
      <c r="J107" s="54">
        <f t="shared" si="10"/>
        <v>248.5</v>
      </c>
      <c r="K107" s="54">
        <f t="shared" si="11"/>
        <v>363.5</v>
      </c>
      <c r="L107" s="54">
        <v>3</v>
      </c>
      <c r="M107" s="54">
        <f>190/2</f>
        <v>95</v>
      </c>
      <c r="N107" s="54">
        <f>92/2</f>
        <v>46</v>
      </c>
      <c r="O107" s="109">
        <v>22.5</v>
      </c>
    </row>
    <row r="108" spans="1:15" ht="15.75" customHeight="1" x14ac:dyDescent="0.4">
      <c r="A108" s="54">
        <v>150</v>
      </c>
      <c r="B108" s="54" t="s">
        <v>220</v>
      </c>
      <c r="C108" s="54" t="s">
        <v>969</v>
      </c>
      <c r="D108" s="54" t="s">
        <v>264</v>
      </c>
      <c r="E108" s="54" t="s">
        <v>236</v>
      </c>
      <c r="F108" s="54" t="s">
        <v>237</v>
      </c>
      <c r="G108" s="54">
        <v>115</v>
      </c>
      <c r="H108" s="54">
        <v>243</v>
      </c>
      <c r="I108" s="54">
        <v>253</v>
      </c>
      <c r="J108" s="54">
        <f t="shared" si="10"/>
        <v>248</v>
      </c>
      <c r="K108" s="54">
        <f t="shared" si="11"/>
        <v>363</v>
      </c>
      <c r="L108" s="54">
        <v>4</v>
      </c>
      <c r="M108" s="54"/>
      <c r="N108" s="54"/>
      <c r="O108" s="54"/>
    </row>
    <row r="109" spans="1:15" ht="15.75" customHeight="1" x14ac:dyDescent="0.4">
      <c r="A109" s="54">
        <v>422</v>
      </c>
      <c r="B109" s="54" t="s">
        <v>695</v>
      </c>
      <c r="C109" s="54" t="s">
        <v>811</v>
      </c>
      <c r="D109" s="54"/>
      <c r="E109" s="54" t="s">
        <v>930</v>
      </c>
      <c r="F109" s="54" t="s">
        <v>1013</v>
      </c>
      <c r="G109" s="54">
        <v>113</v>
      </c>
      <c r="H109" s="54">
        <v>245</v>
      </c>
      <c r="I109" s="54">
        <v>254</v>
      </c>
      <c r="J109" s="54">
        <f t="shared" ref="J109" si="12">(H109+I109)/2</f>
        <v>249.5</v>
      </c>
      <c r="K109" s="54">
        <f t="shared" ref="K109" si="13">G109+J109</f>
        <v>362.5</v>
      </c>
      <c r="L109" s="54">
        <v>5</v>
      </c>
      <c r="M109" s="54"/>
      <c r="N109" s="54"/>
      <c r="O109" s="54"/>
    </row>
    <row r="110" spans="1:15" ht="15.75" customHeight="1" x14ac:dyDescent="0.4">
      <c r="A110" s="54">
        <v>49</v>
      </c>
      <c r="B110" s="54" t="s">
        <v>72</v>
      </c>
      <c r="C110" s="54" t="s">
        <v>978</v>
      </c>
      <c r="D110" s="54" t="s">
        <v>90</v>
      </c>
      <c r="E110" s="54" t="s">
        <v>91</v>
      </c>
      <c r="F110" s="54" t="s">
        <v>92</v>
      </c>
      <c r="G110" s="54">
        <v>115</v>
      </c>
      <c r="H110" s="54">
        <v>243</v>
      </c>
      <c r="I110" s="54">
        <v>252</v>
      </c>
      <c r="J110" s="54">
        <f t="shared" si="10"/>
        <v>247.5</v>
      </c>
      <c r="K110" s="54">
        <f t="shared" si="11"/>
        <v>362.5</v>
      </c>
      <c r="L110" s="54">
        <v>6</v>
      </c>
      <c r="M110" s="54"/>
      <c r="N110" s="54"/>
      <c r="O110" s="54"/>
    </row>
    <row r="111" spans="1:15" ht="15.75" customHeight="1" x14ac:dyDescent="0.4">
      <c r="A111" s="54">
        <v>196</v>
      </c>
      <c r="B111" s="54" t="s">
        <v>319</v>
      </c>
      <c r="C111" s="54" t="s">
        <v>331</v>
      </c>
      <c r="D111" s="54" t="s">
        <v>686</v>
      </c>
      <c r="E111" s="54" t="s">
        <v>687</v>
      </c>
      <c r="F111" s="54" t="s">
        <v>332</v>
      </c>
      <c r="G111" s="54">
        <v>115</v>
      </c>
      <c r="H111" s="54">
        <v>239</v>
      </c>
      <c r="I111" s="54">
        <v>256</v>
      </c>
      <c r="J111" s="54">
        <f t="shared" si="10"/>
        <v>247.5</v>
      </c>
      <c r="K111" s="54">
        <f t="shared" si="11"/>
        <v>362.5</v>
      </c>
      <c r="L111" s="54">
        <v>6</v>
      </c>
      <c r="M111" s="54"/>
      <c r="N111" s="54"/>
      <c r="O111" s="54"/>
    </row>
    <row r="112" spans="1:15" ht="15.75" customHeight="1" x14ac:dyDescent="0.4">
      <c r="A112" s="54">
        <v>197</v>
      </c>
      <c r="B112" s="54" t="s">
        <v>319</v>
      </c>
      <c r="C112" s="54" t="s">
        <v>333</v>
      </c>
      <c r="D112" s="54" t="s">
        <v>335</v>
      </c>
      <c r="E112" s="54" t="s">
        <v>688</v>
      </c>
      <c r="F112" s="54" t="s">
        <v>334</v>
      </c>
      <c r="G112" s="54">
        <v>115</v>
      </c>
      <c r="H112" s="54">
        <v>240</v>
      </c>
      <c r="I112" s="54">
        <v>253</v>
      </c>
      <c r="J112" s="54">
        <f t="shared" si="10"/>
        <v>246.5</v>
      </c>
      <c r="K112" s="54">
        <f t="shared" si="11"/>
        <v>361.5</v>
      </c>
      <c r="L112" s="54">
        <v>7</v>
      </c>
      <c r="M112" s="54"/>
      <c r="N112" s="54"/>
      <c r="O112" s="54"/>
    </row>
    <row r="113" spans="1:15" ht="15.75" customHeight="1" x14ac:dyDescent="0.4">
      <c r="A113" s="54">
        <v>270</v>
      </c>
      <c r="B113" s="54" t="s">
        <v>498</v>
      </c>
      <c r="C113" s="61" t="s">
        <v>997</v>
      </c>
      <c r="D113" s="61" t="s">
        <v>1068</v>
      </c>
      <c r="E113" s="54" t="s">
        <v>998</v>
      </c>
      <c r="F113" s="54"/>
      <c r="G113" s="54">
        <v>115</v>
      </c>
      <c r="H113" s="54">
        <v>235</v>
      </c>
      <c r="I113" s="54">
        <v>258</v>
      </c>
      <c r="J113" s="54">
        <f t="shared" si="10"/>
        <v>246.5</v>
      </c>
      <c r="K113" s="54">
        <f t="shared" si="11"/>
        <v>361.5</v>
      </c>
      <c r="L113" s="54">
        <v>7</v>
      </c>
      <c r="M113" s="54"/>
      <c r="N113" s="54"/>
      <c r="O113" s="54"/>
    </row>
    <row r="114" spans="1:15" ht="15.75" customHeight="1" x14ac:dyDescent="0.4">
      <c r="A114" s="54">
        <v>146</v>
      </c>
      <c r="B114" s="54" t="s">
        <v>220</v>
      </c>
      <c r="C114" s="61" t="s">
        <v>987</v>
      </c>
      <c r="D114" s="54" t="s">
        <v>988</v>
      </c>
      <c r="E114" s="54" t="s">
        <v>989</v>
      </c>
      <c r="F114" s="54" t="s">
        <v>990</v>
      </c>
      <c r="G114" s="54">
        <v>115</v>
      </c>
      <c r="H114" s="54">
        <v>231</v>
      </c>
      <c r="I114" s="54">
        <v>261</v>
      </c>
      <c r="J114" s="54">
        <f t="shared" si="10"/>
        <v>246</v>
      </c>
      <c r="K114" s="54">
        <f t="shared" si="11"/>
        <v>361</v>
      </c>
      <c r="L114" s="54">
        <v>8</v>
      </c>
      <c r="M114" s="54"/>
      <c r="N114" s="54"/>
      <c r="O114" s="54"/>
    </row>
    <row r="115" spans="1:15" ht="15.75" customHeight="1" x14ac:dyDescent="0.4">
      <c r="A115" s="54">
        <v>326</v>
      </c>
      <c r="B115" s="51" t="s">
        <v>567</v>
      </c>
      <c r="C115" s="93" t="s">
        <v>1004</v>
      </c>
      <c r="D115" s="54" t="s">
        <v>1005</v>
      </c>
      <c r="E115" s="51" t="s">
        <v>1006</v>
      </c>
      <c r="F115" s="51">
        <v>5522</v>
      </c>
      <c r="G115" s="54">
        <v>115</v>
      </c>
      <c r="H115" s="54">
        <v>237</v>
      </c>
      <c r="I115" s="54">
        <v>254</v>
      </c>
      <c r="J115" s="54">
        <f t="shared" si="10"/>
        <v>245.5</v>
      </c>
      <c r="K115" s="54">
        <f t="shared" si="11"/>
        <v>360.5</v>
      </c>
      <c r="L115" s="54">
        <v>9</v>
      </c>
      <c r="M115" s="54"/>
      <c r="N115" s="54"/>
      <c r="O115" s="54"/>
    </row>
    <row r="116" spans="1:15" ht="15.75" customHeight="1" x14ac:dyDescent="0.4">
      <c r="A116" s="54">
        <v>424</v>
      </c>
      <c r="B116" s="54" t="s">
        <v>1015</v>
      </c>
      <c r="C116" s="54" t="s">
        <v>1016</v>
      </c>
      <c r="D116" s="54"/>
      <c r="E116" s="54" t="s">
        <v>698</v>
      </c>
      <c r="F116" s="54" t="s">
        <v>1017</v>
      </c>
      <c r="G116" s="54">
        <v>115</v>
      </c>
      <c r="H116" s="54">
        <v>257</v>
      </c>
      <c r="I116" s="54">
        <v>234</v>
      </c>
      <c r="J116" s="54">
        <f t="shared" si="10"/>
        <v>245.5</v>
      </c>
      <c r="K116" s="54">
        <f t="shared" si="11"/>
        <v>360.5</v>
      </c>
      <c r="L116" s="54">
        <v>9</v>
      </c>
      <c r="M116" s="54"/>
      <c r="N116" s="54"/>
      <c r="O116" s="54"/>
    </row>
    <row r="117" spans="1:15" ht="15.75" customHeight="1" x14ac:dyDescent="0.4">
      <c r="A117" s="54">
        <v>198</v>
      </c>
      <c r="B117" s="54" t="s">
        <v>319</v>
      </c>
      <c r="C117" s="54" t="s">
        <v>336</v>
      </c>
      <c r="D117" s="54" t="s">
        <v>338</v>
      </c>
      <c r="E117" s="54" t="s">
        <v>684</v>
      </c>
      <c r="F117" s="54" t="s">
        <v>337</v>
      </c>
      <c r="G117" s="54">
        <v>115</v>
      </c>
      <c r="H117" s="54">
        <v>244</v>
      </c>
      <c r="I117" s="54">
        <v>244</v>
      </c>
      <c r="J117" s="54">
        <f t="shared" si="10"/>
        <v>244</v>
      </c>
      <c r="K117" s="54">
        <f t="shared" si="11"/>
        <v>359</v>
      </c>
      <c r="L117" s="54">
        <v>10</v>
      </c>
      <c r="M117" s="54"/>
      <c r="N117" s="54"/>
      <c r="O117" s="54"/>
    </row>
    <row r="118" spans="1:15" ht="15.75" customHeight="1" x14ac:dyDescent="0.4">
      <c r="A118" s="54">
        <v>269</v>
      </c>
      <c r="B118" s="54" t="s">
        <v>498</v>
      </c>
      <c r="C118" s="54" t="s">
        <v>509</v>
      </c>
      <c r="D118" s="54" t="s">
        <v>504</v>
      </c>
      <c r="E118" s="54" t="s">
        <v>510</v>
      </c>
      <c r="F118" s="54" t="s">
        <v>511</v>
      </c>
      <c r="G118" s="54">
        <v>115</v>
      </c>
      <c r="H118" s="54">
        <v>235</v>
      </c>
      <c r="I118" s="54">
        <v>252</v>
      </c>
      <c r="J118" s="54">
        <f t="shared" si="10"/>
        <v>243.5</v>
      </c>
      <c r="K118" s="54">
        <f t="shared" si="11"/>
        <v>358.5</v>
      </c>
      <c r="L118" s="54">
        <v>11</v>
      </c>
      <c r="M118" s="54"/>
      <c r="N118" s="54"/>
      <c r="O118" s="54"/>
    </row>
    <row r="119" spans="1:15" ht="15.75" customHeight="1" x14ac:dyDescent="0.4">
      <c r="A119" s="54">
        <v>421</v>
      </c>
      <c r="B119" s="54" t="s">
        <v>695</v>
      </c>
      <c r="C119" s="54" t="s">
        <v>1011</v>
      </c>
      <c r="D119" s="54"/>
      <c r="E119" s="54" t="s">
        <v>703</v>
      </c>
      <c r="F119" s="54" t="s">
        <v>1012</v>
      </c>
      <c r="G119" s="54">
        <v>111</v>
      </c>
      <c r="H119" s="54">
        <v>247</v>
      </c>
      <c r="I119" s="54">
        <v>247</v>
      </c>
      <c r="J119" s="54">
        <f t="shared" si="10"/>
        <v>247</v>
      </c>
      <c r="K119" s="54">
        <f t="shared" si="11"/>
        <v>358</v>
      </c>
      <c r="L119" s="54">
        <v>12</v>
      </c>
      <c r="M119" s="54"/>
      <c r="N119" s="54"/>
      <c r="O119" s="54"/>
    </row>
    <row r="120" spans="1:15" ht="15.75" customHeight="1" x14ac:dyDescent="0.4">
      <c r="A120" s="54">
        <v>325</v>
      </c>
      <c r="B120" s="54" t="s">
        <v>567</v>
      </c>
      <c r="C120" s="54" t="s">
        <v>1002</v>
      </c>
      <c r="D120" s="54" t="s">
        <v>1003</v>
      </c>
      <c r="E120" s="54" t="s">
        <v>1001</v>
      </c>
      <c r="F120" s="54">
        <v>1983</v>
      </c>
      <c r="G120" s="54">
        <v>113</v>
      </c>
      <c r="H120" s="54">
        <v>236</v>
      </c>
      <c r="I120" s="54">
        <v>253</v>
      </c>
      <c r="J120" s="54">
        <f t="shared" si="10"/>
        <v>244.5</v>
      </c>
      <c r="K120" s="54">
        <f t="shared" si="11"/>
        <v>357.5</v>
      </c>
      <c r="L120" s="54">
        <v>13</v>
      </c>
      <c r="M120" s="54"/>
      <c r="N120" s="54"/>
      <c r="O120" s="54"/>
    </row>
    <row r="121" spans="1:15" ht="15.75" customHeight="1" x14ac:dyDescent="0.4">
      <c r="A121" s="54">
        <v>48</v>
      </c>
      <c r="B121" s="54" t="s">
        <v>72</v>
      </c>
      <c r="C121" s="54" t="s">
        <v>87</v>
      </c>
      <c r="D121" s="54" t="s">
        <v>73</v>
      </c>
      <c r="E121" s="54" t="s">
        <v>88</v>
      </c>
      <c r="F121" s="54" t="s">
        <v>89</v>
      </c>
      <c r="G121" s="54">
        <v>113</v>
      </c>
      <c r="H121" s="54">
        <v>237</v>
      </c>
      <c r="I121" s="54">
        <v>251</v>
      </c>
      <c r="J121" s="54">
        <f t="shared" ref="J121" si="14">(H121+I121)/2</f>
        <v>244</v>
      </c>
      <c r="K121" s="54">
        <f t="shared" ref="K121" si="15">G121+J121</f>
        <v>357</v>
      </c>
      <c r="L121" s="54">
        <v>14</v>
      </c>
      <c r="M121" s="54"/>
      <c r="N121" s="54"/>
      <c r="O121" s="54"/>
    </row>
    <row r="122" spans="1:15" ht="15.75" customHeight="1" x14ac:dyDescent="0.4">
      <c r="A122" s="54">
        <v>3</v>
      </c>
      <c r="B122" s="54" t="s">
        <v>10</v>
      </c>
      <c r="C122" s="54" t="s">
        <v>17</v>
      </c>
      <c r="D122" s="54" t="s">
        <v>11</v>
      </c>
      <c r="E122" s="54" t="s">
        <v>18</v>
      </c>
      <c r="F122" s="54" t="s">
        <v>19</v>
      </c>
      <c r="G122" s="54">
        <v>115</v>
      </c>
      <c r="H122" s="54">
        <v>233</v>
      </c>
      <c r="I122" s="54">
        <v>251</v>
      </c>
      <c r="J122" s="54">
        <f t="shared" si="10"/>
        <v>242</v>
      </c>
      <c r="K122" s="54">
        <f t="shared" si="11"/>
        <v>357</v>
      </c>
      <c r="L122" s="54">
        <v>15</v>
      </c>
      <c r="M122" s="54"/>
      <c r="N122" s="54"/>
      <c r="O122" s="54"/>
    </row>
    <row r="123" spans="1:15" ht="15.75" customHeight="1" x14ac:dyDescent="0.4">
      <c r="A123" s="54">
        <v>148</v>
      </c>
      <c r="B123" s="54" t="s">
        <v>220</v>
      </c>
      <c r="C123" s="54" t="s">
        <v>290</v>
      </c>
      <c r="D123" s="54" t="s">
        <v>289</v>
      </c>
      <c r="E123" s="54" t="s">
        <v>981</v>
      </c>
      <c r="F123" s="54" t="s">
        <v>982</v>
      </c>
      <c r="G123" s="54">
        <v>115</v>
      </c>
      <c r="H123" s="54">
        <v>237</v>
      </c>
      <c r="I123" s="54">
        <v>247</v>
      </c>
      <c r="J123" s="54">
        <f t="shared" si="10"/>
        <v>242</v>
      </c>
      <c r="K123" s="54">
        <f t="shared" si="11"/>
        <v>357</v>
      </c>
      <c r="L123" s="54">
        <v>15</v>
      </c>
      <c r="M123" s="54"/>
      <c r="N123" s="54"/>
      <c r="O123" s="54"/>
    </row>
    <row r="124" spans="1:15" ht="15.75" customHeight="1" x14ac:dyDescent="0.4">
      <c r="A124" s="54">
        <v>423</v>
      </c>
      <c r="B124" s="54" t="s">
        <v>695</v>
      </c>
      <c r="C124" s="54" t="s">
        <v>819</v>
      </c>
      <c r="D124" s="54"/>
      <c r="E124" s="54" t="s">
        <v>697</v>
      </c>
      <c r="F124" s="54" t="s">
        <v>1014</v>
      </c>
      <c r="G124" s="54">
        <v>115</v>
      </c>
      <c r="H124" s="54">
        <v>249</v>
      </c>
      <c r="I124" s="54">
        <v>234</v>
      </c>
      <c r="J124" s="54">
        <f t="shared" si="10"/>
        <v>241.5</v>
      </c>
      <c r="K124" s="54">
        <f t="shared" si="11"/>
        <v>356.5</v>
      </c>
      <c r="L124" s="54">
        <v>16</v>
      </c>
      <c r="M124" s="54"/>
      <c r="N124" s="54"/>
      <c r="O124" s="54"/>
    </row>
    <row r="125" spans="1:15" ht="15.75" customHeight="1" x14ac:dyDescent="0.4">
      <c r="A125" s="54">
        <v>324</v>
      </c>
      <c r="B125" s="54" t="s">
        <v>567</v>
      </c>
      <c r="C125" s="61" t="s">
        <v>999</v>
      </c>
      <c r="D125" s="61" t="s">
        <v>1000</v>
      </c>
      <c r="E125" s="54" t="s">
        <v>1001</v>
      </c>
      <c r="F125" s="54">
        <v>7181</v>
      </c>
      <c r="G125" s="54">
        <v>115</v>
      </c>
      <c r="H125" s="54">
        <v>238</v>
      </c>
      <c r="I125" s="54">
        <v>243</v>
      </c>
      <c r="J125" s="54">
        <f t="shared" si="10"/>
        <v>240.5</v>
      </c>
      <c r="K125" s="54">
        <f t="shared" si="11"/>
        <v>355.5</v>
      </c>
      <c r="L125" s="54">
        <v>17</v>
      </c>
      <c r="M125" s="54"/>
      <c r="N125" s="54"/>
      <c r="O125" s="54"/>
    </row>
    <row r="126" spans="1:15" ht="15.75" customHeight="1" x14ac:dyDescent="0.4">
      <c r="A126" s="54">
        <v>419</v>
      </c>
      <c r="B126" s="54" t="s">
        <v>695</v>
      </c>
      <c r="C126" s="54" t="s">
        <v>1007</v>
      </c>
      <c r="D126" s="54"/>
      <c r="E126" s="54" t="s">
        <v>698</v>
      </c>
      <c r="F126" s="54" t="s">
        <v>1008</v>
      </c>
      <c r="G126" s="54">
        <v>105</v>
      </c>
      <c r="H126" s="54">
        <v>240</v>
      </c>
      <c r="I126" s="54">
        <v>259</v>
      </c>
      <c r="J126" s="54">
        <f t="shared" si="10"/>
        <v>249.5</v>
      </c>
      <c r="K126" s="54">
        <f t="shared" si="11"/>
        <v>354.5</v>
      </c>
      <c r="L126" s="54">
        <v>18</v>
      </c>
      <c r="M126" s="54"/>
      <c r="N126" s="54"/>
      <c r="O126" s="54"/>
    </row>
    <row r="127" spans="1:15" ht="15.75" customHeight="1" x14ac:dyDescent="0.4">
      <c r="A127" s="54">
        <v>267</v>
      </c>
      <c r="B127" s="54" t="s">
        <v>498</v>
      </c>
      <c r="C127" s="54" t="s">
        <v>991</v>
      </c>
      <c r="D127" s="54" t="s">
        <v>861</v>
      </c>
      <c r="E127" s="54" t="s">
        <v>992</v>
      </c>
      <c r="F127" s="54" t="s">
        <v>993</v>
      </c>
      <c r="G127" s="54">
        <v>115</v>
      </c>
      <c r="H127" s="54">
        <v>229</v>
      </c>
      <c r="I127" s="54">
        <v>245</v>
      </c>
      <c r="J127" s="54">
        <f t="shared" si="10"/>
        <v>237</v>
      </c>
      <c r="K127" s="54">
        <f t="shared" si="11"/>
        <v>352</v>
      </c>
      <c r="L127" s="54">
        <v>19</v>
      </c>
      <c r="M127" s="54"/>
      <c r="N127" s="54"/>
      <c r="O127" s="54"/>
    </row>
    <row r="128" spans="1:15" ht="15.75" customHeight="1" x14ac:dyDescent="0.4">
      <c r="A128" s="54">
        <v>268</v>
      </c>
      <c r="B128" s="54" t="s">
        <v>498</v>
      </c>
      <c r="C128" s="54" t="s">
        <v>994</v>
      </c>
      <c r="D128" s="54" t="s">
        <v>865</v>
      </c>
      <c r="E128" s="54" t="s">
        <v>995</v>
      </c>
      <c r="F128" s="54" t="s">
        <v>996</v>
      </c>
      <c r="G128" s="54">
        <v>115</v>
      </c>
      <c r="H128" s="54">
        <v>233</v>
      </c>
      <c r="I128" s="54">
        <v>239</v>
      </c>
      <c r="J128" s="54">
        <f t="shared" si="10"/>
        <v>236</v>
      </c>
      <c r="K128" s="54">
        <f t="shared" si="11"/>
        <v>351</v>
      </c>
      <c r="L128" s="54">
        <v>20</v>
      </c>
      <c r="M128" s="54"/>
      <c r="N128" s="54"/>
      <c r="O128" s="54"/>
    </row>
    <row r="129" spans="1:15" ht="15.75" customHeight="1" x14ac:dyDescent="0.4">
      <c r="A129" s="54">
        <v>147</v>
      </c>
      <c r="B129" s="54" t="s">
        <v>220</v>
      </c>
      <c r="C129" s="54" t="s">
        <v>983</v>
      </c>
      <c r="D129" s="54" t="s">
        <v>984</v>
      </c>
      <c r="E129" s="54" t="s">
        <v>985</v>
      </c>
      <c r="F129" s="54" t="s">
        <v>986</v>
      </c>
      <c r="G129" s="54">
        <v>115</v>
      </c>
      <c r="H129" s="54">
        <v>227</v>
      </c>
      <c r="I129" s="54">
        <v>244</v>
      </c>
      <c r="J129" s="54">
        <f t="shared" si="10"/>
        <v>235.5</v>
      </c>
      <c r="K129" s="54">
        <f t="shared" si="11"/>
        <v>350.5</v>
      </c>
      <c r="L129" s="54">
        <v>21</v>
      </c>
      <c r="M129" s="54"/>
      <c r="N129" s="54"/>
      <c r="O129" s="54"/>
    </row>
    <row r="130" spans="1:15" ht="15.75" customHeight="1" x14ac:dyDescent="0.4">
      <c r="A130" s="54">
        <v>50</v>
      </c>
      <c r="B130" s="54" t="s">
        <v>72</v>
      </c>
      <c r="C130" s="61" t="s">
        <v>979</v>
      </c>
      <c r="D130" s="54" t="s">
        <v>889</v>
      </c>
      <c r="E130" s="54" t="s">
        <v>93</v>
      </c>
      <c r="F130" s="54" t="s">
        <v>980</v>
      </c>
      <c r="G130" s="54">
        <v>113</v>
      </c>
      <c r="H130" s="54">
        <v>239</v>
      </c>
      <c r="I130" s="54">
        <v>228</v>
      </c>
      <c r="J130" s="54">
        <f t="shared" si="10"/>
        <v>233.5</v>
      </c>
      <c r="K130" s="54">
        <f t="shared" si="11"/>
        <v>346.5</v>
      </c>
      <c r="L130" s="54">
        <v>22</v>
      </c>
      <c r="M130" s="54"/>
      <c r="N130" s="54"/>
      <c r="O130" s="54"/>
    </row>
    <row r="131" spans="1:15" ht="15.75" customHeight="1" x14ac:dyDescent="0.4">
      <c r="A131" s="77"/>
      <c r="B131" s="77"/>
      <c r="C131" s="78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</row>
    <row r="132" spans="1:15" ht="15.75" customHeight="1" x14ac:dyDescent="0.4">
      <c r="A132" s="106" t="s">
        <v>1061</v>
      </c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111" t="s">
        <v>1048</v>
      </c>
      <c r="N132" s="76"/>
      <c r="O132" s="67"/>
    </row>
    <row r="133" spans="1:15" ht="15.75" customHeight="1" x14ac:dyDescent="0.4">
      <c r="A133" s="64" t="s">
        <v>0</v>
      </c>
      <c r="B133" s="105" t="s">
        <v>1</v>
      </c>
      <c r="C133" s="105" t="s">
        <v>31</v>
      </c>
      <c r="D133" s="105" t="s">
        <v>32</v>
      </c>
      <c r="E133" s="105" t="s">
        <v>2</v>
      </c>
      <c r="F133" s="105" t="s">
        <v>3</v>
      </c>
      <c r="G133" s="105" t="s">
        <v>4</v>
      </c>
      <c r="H133" s="105" t="s">
        <v>806</v>
      </c>
      <c r="I133" s="105" t="s">
        <v>6</v>
      </c>
      <c r="J133" s="105" t="s">
        <v>7</v>
      </c>
      <c r="K133" s="105" t="s">
        <v>8</v>
      </c>
      <c r="L133" s="105" t="s">
        <v>9</v>
      </c>
      <c r="M133" s="105" t="s">
        <v>1035</v>
      </c>
      <c r="N133" s="105" t="s">
        <v>1062</v>
      </c>
      <c r="O133" s="105" t="s">
        <v>1041</v>
      </c>
    </row>
    <row r="134" spans="1:15" ht="15.75" customHeight="1" x14ac:dyDescent="0.4">
      <c r="A134" s="60">
        <v>53</v>
      </c>
      <c r="B134" s="60" t="s">
        <v>72</v>
      </c>
      <c r="C134" s="60" t="s">
        <v>101</v>
      </c>
      <c r="D134" s="60" t="s">
        <v>77</v>
      </c>
      <c r="E134" s="60" t="s">
        <v>102</v>
      </c>
      <c r="F134" s="60" t="s">
        <v>103</v>
      </c>
      <c r="G134" s="53">
        <v>115</v>
      </c>
      <c r="H134" s="53">
        <v>266</v>
      </c>
      <c r="I134" s="53">
        <v>262</v>
      </c>
      <c r="J134" s="60">
        <f t="shared" ref="J134:J159" si="16">(H134+I134)/2</f>
        <v>264</v>
      </c>
      <c r="K134" s="60">
        <f t="shared" ref="K134:K159" si="17">G134+J134</f>
        <v>379</v>
      </c>
      <c r="L134" s="54">
        <v>1</v>
      </c>
      <c r="M134" s="54"/>
      <c r="N134" s="54"/>
      <c r="O134" s="54"/>
    </row>
    <row r="135" spans="1:15" ht="15.75" customHeight="1" x14ac:dyDescent="0.4">
      <c r="A135" s="54">
        <v>203</v>
      </c>
      <c r="B135" s="54" t="s">
        <v>319</v>
      </c>
      <c r="C135" s="61" t="s">
        <v>347</v>
      </c>
      <c r="D135" s="61" t="s">
        <v>357</v>
      </c>
      <c r="E135" s="54" t="s">
        <v>685</v>
      </c>
      <c r="F135" s="54" t="s">
        <v>352</v>
      </c>
      <c r="G135" s="51">
        <v>115</v>
      </c>
      <c r="H135" s="51">
        <v>263</v>
      </c>
      <c r="I135" s="51">
        <v>259</v>
      </c>
      <c r="J135" s="54">
        <f t="shared" si="16"/>
        <v>261</v>
      </c>
      <c r="K135" s="54">
        <f t="shared" si="17"/>
        <v>376</v>
      </c>
      <c r="L135" s="54">
        <v>2</v>
      </c>
      <c r="M135" s="54"/>
      <c r="N135" s="54"/>
      <c r="O135" s="54"/>
    </row>
    <row r="136" spans="1:15" ht="15.75" customHeight="1" x14ac:dyDescent="0.4">
      <c r="A136" s="54">
        <v>109</v>
      </c>
      <c r="B136" s="54" t="s">
        <v>189</v>
      </c>
      <c r="C136" s="58" t="s">
        <v>965</v>
      </c>
      <c r="D136" s="54" t="s">
        <v>291</v>
      </c>
      <c r="E136" s="54" t="s">
        <v>966</v>
      </c>
      <c r="F136" s="54" t="s">
        <v>967</v>
      </c>
      <c r="G136" s="51">
        <v>115</v>
      </c>
      <c r="H136" s="51">
        <v>265</v>
      </c>
      <c r="I136" s="51">
        <v>254</v>
      </c>
      <c r="J136" s="54">
        <f t="shared" si="16"/>
        <v>259.5</v>
      </c>
      <c r="K136" s="54">
        <f t="shared" si="17"/>
        <v>374.5</v>
      </c>
      <c r="L136" s="54">
        <v>3</v>
      </c>
      <c r="M136" s="54"/>
      <c r="N136" s="54" t="s">
        <v>1039</v>
      </c>
      <c r="O136" s="54"/>
    </row>
    <row r="137" spans="1:15" ht="15.75" customHeight="1" x14ac:dyDescent="0.4">
      <c r="A137" s="54">
        <v>54</v>
      </c>
      <c r="B137" s="54" t="s">
        <v>72</v>
      </c>
      <c r="C137" s="54" t="s">
        <v>104</v>
      </c>
      <c r="D137" s="54" t="s">
        <v>77</v>
      </c>
      <c r="E137" s="54" t="s">
        <v>78</v>
      </c>
      <c r="F137" s="54" t="s">
        <v>105</v>
      </c>
      <c r="G137" s="54">
        <v>115</v>
      </c>
      <c r="H137" s="54">
        <v>259</v>
      </c>
      <c r="I137" s="54">
        <v>254</v>
      </c>
      <c r="J137" s="54">
        <f t="shared" si="16"/>
        <v>256.5</v>
      </c>
      <c r="K137" s="54">
        <f t="shared" si="17"/>
        <v>371.5</v>
      </c>
      <c r="L137" s="54">
        <v>4</v>
      </c>
      <c r="M137" s="54"/>
      <c r="N137" s="54"/>
      <c r="O137" s="54"/>
    </row>
    <row r="138" spans="1:15" ht="15.75" customHeight="1" x14ac:dyDescent="0.4">
      <c r="A138" s="54">
        <v>202</v>
      </c>
      <c r="B138" s="54" t="s">
        <v>319</v>
      </c>
      <c r="C138" s="61" t="s">
        <v>346</v>
      </c>
      <c r="D138" s="61" t="s">
        <v>356</v>
      </c>
      <c r="E138" s="54" t="s">
        <v>691</v>
      </c>
      <c r="F138" s="54" t="s">
        <v>351</v>
      </c>
      <c r="G138" s="54">
        <v>115</v>
      </c>
      <c r="H138" s="54">
        <v>251</v>
      </c>
      <c r="I138" s="54">
        <v>260</v>
      </c>
      <c r="J138" s="54">
        <f t="shared" si="16"/>
        <v>255.5</v>
      </c>
      <c r="K138" s="54">
        <f t="shared" si="17"/>
        <v>370.5</v>
      </c>
      <c r="L138" s="54">
        <v>5</v>
      </c>
      <c r="M138" s="54"/>
      <c r="N138" s="54"/>
      <c r="O138" s="54"/>
    </row>
    <row r="139" spans="1:15" ht="15.75" customHeight="1" x14ac:dyDescent="0.4">
      <c r="A139" s="54">
        <v>428</v>
      </c>
      <c r="B139" s="54" t="s">
        <v>695</v>
      </c>
      <c r="C139" s="54" t="s">
        <v>812</v>
      </c>
      <c r="D139" s="54"/>
      <c r="E139" s="54" t="s">
        <v>714</v>
      </c>
      <c r="F139" s="54" t="s">
        <v>726</v>
      </c>
      <c r="G139" s="54">
        <v>115</v>
      </c>
      <c r="H139" s="54">
        <v>261</v>
      </c>
      <c r="I139" s="54">
        <v>250</v>
      </c>
      <c r="J139" s="54">
        <f t="shared" si="16"/>
        <v>255.5</v>
      </c>
      <c r="K139" s="54">
        <f t="shared" si="17"/>
        <v>370.5</v>
      </c>
      <c r="L139" s="54">
        <v>6</v>
      </c>
      <c r="M139" s="54"/>
      <c r="N139" s="54"/>
      <c r="O139" s="54"/>
    </row>
    <row r="140" spans="1:15" ht="15.75" customHeight="1" x14ac:dyDescent="0.4">
      <c r="A140" s="54">
        <v>204</v>
      </c>
      <c r="B140" s="54" t="s">
        <v>319</v>
      </c>
      <c r="C140" s="61" t="s">
        <v>348</v>
      </c>
      <c r="D140" s="61" t="s">
        <v>357</v>
      </c>
      <c r="E140" s="54" t="s">
        <v>692</v>
      </c>
      <c r="F140" s="54" t="s">
        <v>353</v>
      </c>
      <c r="G140" s="54">
        <v>115</v>
      </c>
      <c r="H140" s="54">
        <v>253</v>
      </c>
      <c r="I140" s="54">
        <v>257</v>
      </c>
      <c r="J140" s="54">
        <f t="shared" si="16"/>
        <v>255</v>
      </c>
      <c r="K140" s="54">
        <f t="shared" si="17"/>
        <v>370</v>
      </c>
      <c r="L140" s="54">
        <v>7</v>
      </c>
      <c r="M140" s="54"/>
      <c r="N140" s="54"/>
      <c r="O140" s="54"/>
    </row>
    <row r="141" spans="1:15" ht="15.75" customHeight="1" x14ac:dyDescent="0.4">
      <c r="A141" s="54">
        <v>426</v>
      </c>
      <c r="B141" s="54" t="s">
        <v>695</v>
      </c>
      <c r="C141" s="54" t="s">
        <v>809</v>
      </c>
      <c r="D141" s="54"/>
      <c r="E141" s="54" t="s">
        <v>724</v>
      </c>
      <c r="F141" s="54" t="s">
        <v>725</v>
      </c>
      <c r="G141" s="54">
        <v>115</v>
      </c>
      <c r="H141" s="54">
        <v>258</v>
      </c>
      <c r="I141" s="54">
        <v>251</v>
      </c>
      <c r="J141" s="54">
        <f t="shared" si="16"/>
        <v>254.5</v>
      </c>
      <c r="K141" s="54">
        <f t="shared" si="17"/>
        <v>369.5</v>
      </c>
      <c r="L141" s="54">
        <v>8</v>
      </c>
      <c r="M141" s="54"/>
      <c r="N141" s="54"/>
      <c r="O141" s="54"/>
    </row>
    <row r="142" spans="1:15" ht="15.75" customHeight="1" x14ac:dyDescent="0.4">
      <c r="A142" s="54">
        <v>429</v>
      </c>
      <c r="B142" s="54" t="s">
        <v>695</v>
      </c>
      <c r="C142" s="54" t="s">
        <v>820</v>
      </c>
      <c r="D142" s="54"/>
      <c r="E142" s="54" t="s">
        <v>698</v>
      </c>
      <c r="F142" s="54" t="s">
        <v>728</v>
      </c>
      <c r="G142" s="54">
        <v>115</v>
      </c>
      <c r="H142" s="54">
        <v>247</v>
      </c>
      <c r="I142" s="54">
        <v>262</v>
      </c>
      <c r="J142" s="54">
        <f t="shared" si="16"/>
        <v>254.5</v>
      </c>
      <c r="K142" s="54">
        <f t="shared" si="17"/>
        <v>369.5</v>
      </c>
      <c r="L142" s="54">
        <v>8</v>
      </c>
      <c r="M142" s="54"/>
      <c r="N142" s="54"/>
      <c r="O142" s="54"/>
    </row>
    <row r="143" spans="1:15" ht="15.75" customHeight="1" x14ac:dyDescent="0.4">
      <c r="A143" s="54">
        <v>110</v>
      </c>
      <c r="B143" s="54" t="s">
        <v>189</v>
      </c>
      <c r="C143" s="58" t="s">
        <v>968</v>
      </c>
      <c r="D143" s="54" t="s">
        <v>291</v>
      </c>
      <c r="E143" s="54" t="s">
        <v>197</v>
      </c>
      <c r="F143" s="54" t="s">
        <v>198</v>
      </c>
      <c r="G143" s="54">
        <v>115</v>
      </c>
      <c r="H143" s="54">
        <v>262</v>
      </c>
      <c r="I143" s="54">
        <v>246</v>
      </c>
      <c r="J143" s="54">
        <f t="shared" si="16"/>
        <v>254</v>
      </c>
      <c r="K143" s="54">
        <f t="shared" si="17"/>
        <v>369</v>
      </c>
      <c r="L143" s="54">
        <v>9</v>
      </c>
      <c r="M143" s="54"/>
      <c r="N143" s="54"/>
      <c r="O143" s="54"/>
    </row>
    <row r="144" spans="1:15" ht="15.75" customHeight="1" x14ac:dyDescent="0.4">
      <c r="A144" s="54">
        <v>205</v>
      </c>
      <c r="B144" s="54" t="s">
        <v>319</v>
      </c>
      <c r="C144" s="61" t="s">
        <v>349</v>
      </c>
      <c r="D144" s="61" t="s">
        <v>358</v>
      </c>
      <c r="E144" s="54" t="s">
        <v>693</v>
      </c>
      <c r="F144" s="54" t="s">
        <v>354</v>
      </c>
      <c r="G144" s="54">
        <v>115</v>
      </c>
      <c r="H144" s="54">
        <v>257</v>
      </c>
      <c r="I144" s="54">
        <v>250</v>
      </c>
      <c r="J144" s="54">
        <f t="shared" si="16"/>
        <v>253.5</v>
      </c>
      <c r="K144" s="54">
        <f t="shared" si="17"/>
        <v>368.5</v>
      </c>
      <c r="L144" s="54">
        <v>10</v>
      </c>
      <c r="M144" s="54"/>
      <c r="N144" s="54"/>
      <c r="O144" s="54"/>
    </row>
    <row r="145" spans="1:15" ht="15.75" customHeight="1" x14ac:dyDescent="0.4">
      <c r="A145" s="54">
        <v>327</v>
      </c>
      <c r="B145" s="54" t="s">
        <v>567</v>
      </c>
      <c r="C145" s="18" t="s">
        <v>575</v>
      </c>
      <c r="D145" s="54" t="s">
        <v>576</v>
      </c>
      <c r="E145" s="54" t="s">
        <v>577</v>
      </c>
      <c r="F145" s="54">
        <v>950</v>
      </c>
      <c r="G145" s="54">
        <v>115</v>
      </c>
      <c r="H145" s="54">
        <v>250</v>
      </c>
      <c r="I145" s="54">
        <v>256</v>
      </c>
      <c r="J145" s="54">
        <f t="shared" si="16"/>
        <v>253</v>
      </c>
      <c r="K145" s="54">
        <f t="shared" si="17"/>
        <v>368</v>
      </c>
      <c r="L145" s="54">
        <v>11</v>
      </c>
      <c r="M145" s="54"/>
      <c r="N145" s="54"/>
      <c r="O145" s="54"/>
    </row>
    <row r="146" spans="1:15" ht="15.75" customHeight="1" x14ac:dyDescent="0.4">
      <c r="A146" s="54">
        <v>430</v>
      </c>
      <c r="B146" s="54" t="s">
        <v>977</v>
      </c>
      <c r="C146" s="54" t="s">
        <v>729</v>
      </c>
      <c r="D146" s="54"/>
      <c r="E146" s="54" t="s">
        <v>424</v>
      </c>
      <c r="F146" s="54" t="s">
        <v>730</v>
      </c>
      <c r="G146" s="54">
        <v>115</v>
      </c>
      <c r="H146" s="54">
        <v>250</v>
      </c>
      <c r="I146" s="54">
        <v>256</v>
      </c>
      <c r="J146" s="54">
        <f t="shared" si="16"/>
        <v>253</v>
      </c>
      <c r="K146" s="54">
        <f t="shared" si="17"/>
        <v>368</v>
      </c>
      <c r="L146" s="54">
        <v>11</v>
      </c>
      <c r="M146" s="54"/>
      <c r="N146" s="54"/>
      <c r="O146" s="54"/>
    </row>
    <row r="147" spans="1:15" ht="15.75" customHeight="1" x14ac:dyDescent="0.4">
      <c r="A147" s="54">
        <v>273</v>
      </c>
      <c r="B147" s="54" t="s">
        <v>498</v>
      </c>
      <c r="C147" s="58" t="s">
        <v>515</v>
      </c>
      <c r="D147" s="58" t="s">
        <v>501</v>
      </c>
      <c r="E147" s="58" t="s">
        <v>502</v>
      </c>
      <c r="F147" s="58" t="s">
        <v>516</v>
      </c>
      <c r="G147" s="54">
        <v>115</v>
      </c>
      <c r="H147" s="54">
        <v>251</v>
      </c>
      <c r="I147" s="54">
        <v>253</v>
      </c>
      <c r="J147" s="54">
        <f t="shared" si="16"/>
        <v>252</v>
      </c>
      <c r="K147" s="54">
        <f t="shared" si="17"/>
        <v>367</v>
      </c>
      <c r="L147" s="54">
        <v>12</v>
      </c>
      <c r="M147" s="54"/>
      <c r="N147" s="54"/>
      <c r="O147" s="54"/>
    </row>
    <row r="148" spans="1:15" ht="15.75" customHeight="1" x14ac:dyDescent="0.4">
      <c r="A148" s="54">
        <v>51</v>
      </c>
      <c r="B148" s="54" t="s">
        <v>72</v>
      </c>
      <c r="C148" s="54" t="s">
        <v>94</v>
      </c>
      <c r="D148" s="54" t="s">
        <v>95</v>
      </c>
      <c r="E148" s="54" t="s">
        <v>96</v>
      </c>
      <c r="F148" s="54" t="s">
        <v>964</v>
      </c>
      <c r="G148" s="54">
        <v>115</v>
      </c>
      <c r="H148" s="54">
        <v>253</v>
      </c>
      <c r="I148" s="54">
        <v>249</v>
      </c>
      <c r="J148" s="54">
        <f t="shared" si="16"/>
        <v>251</v>
      </c>
      <c r="K148" s="54">
        <f t="shared" si="17"/>
        <v>366</v>
      </c>
      <c r="L148" s="54">
        <v>13</v>
      </c>
      <c r="M148" s="54"/>
      <c r="N148" s="54"/>
      <c r="O148" s="54"/>
    </row>
    <row r="149" spans="1:15" ht="15.75" customHeight="1" x14ac:dyDescent="0.4">
      <c r="A149" s="54">
        <v>201</v>
      </c>
      <c r="B149" s="54" t="s">
        <v>319</v>
      </c>
      <c r="C149" s="18" t="s">
        <v>345</v>
      </c>
      <c r="D149" s="54" t="s">
        <v>355</v>
      </c>
      <c r="E149" s="54" t="s">
        <v>690</v>
      </c>
      <c r="F149" s="54" t="s">
        <v>350</v>
      </c>
      <c r="G149" s="54">
        <v>115</v>
      </c>
      <c r="H149" s="54">
        <v>250</v>
      </c>
      <c r="I149" s="54">
        <v>252</v>
      </c>
      <c r="J149" s="54">
        <f t="shared" si="16"/>
        <v>251</v>
      </c>
      <c r="K149" s="54">
        <f t="shared" si="17"/>
        <v>366</v>
      </c>
      <c r="L149" s="54">
        <v>13</v>
      </c>
      <c r="M149" s="54"/>
      <c r="N149" s="54"/>
      <c r="O149" s="54"/>
    </row>
    <row r="150" spans="1:15" ht="15.75" customHeight="1" x14ac:dyDescent="0.4">
      <c r="A150" s="54">
        <v>425</v>
      </c>
      <c r="B150" s="54" t="s">
        <v>695</v>
      </c>
      <c r="C150" s="54" t="s">
        <v>974</v>
      </c>
      <c r="D150" s="54"/>
      <c r="E150" s="54" t="s">
        <v>723</v>
      </c>
      <c r="F150" s="54" t="s">
        <v>975</v>
      </c>
      <c r="G150" s="54">
        <v>115</v>
      </c>
      <c r="H150" s="54">
        <v>243</v>
      </c>
      <c r="I150" s="54">
        <v>257</v>
      </c>
      <c r="J150" s="54">
        <f t="shared" si="16"/>
        <v>250</v>
      </c>
      <c r="K150" s="54">
        <f t="shared" si="17"/>
        <v>365</v>
      </c>
      <c r="L150" s="54">
        <v>14</v>
      </c>
      <c r="M150" s="54"/>
      <c r="N150" s="54"/>
      <c r="O150" s="54"/>
    </row>
    <row r="151" spans="1:15" ht="15.75" customHeight="1" x14ac:dyDescent="0.4">
      <c r="A151" s="54">
        <v>5</v>
      </c>
      <c r="B151" s="54" t="s">
        <v>10</v>
      </c>
      <c r="C151" s="54" t="s">
        <v>24</v>
      </c>
      <c r="D151" s="54" t="s">
        <v>25</v>
      </c>
      <c r="E151" s="54" t="s">
        <v>26</v>
      </c>
      <c r="F151" s="54" t="s">
        <v>27</v>
      </c>
      <c r="G151" s="54">
        <v>115</v>
      </c>
      <c r="H151" s="54">
        <v>252</v>
      </c>
      <c r="I151" s="54">
        <v>246</v>
      </c>
      <c r="J151" s="54">
        <f t="shared" si="16"/>
        <v>249</v>
      </c>
      <c r="K151" s="54">
        <f t="shared" si="17"/>
        <v>364</v>
      </c>
      <c r="L151" s="54">
        <v>15</v>
      </c>
      <c r="M151" s="54"/>
      <c r="N151" s="54"/>
      <c r="O151" s="54"/>
    </row>
    <row r="152" spans="1:15" ht="15.75" customHeight="1" x14ac:dyDescent="0.4">
      <c r="A152" s="54">
        <v>151</v>
      </c>
      <c r="B152" s="54" t="s">
        <v>220</v>
      </c>
      <c r="C152" s="54" t="s">
        <v>969</v>
      </c>
      <c r="D152" s="54" t="s">
        <v>264</v>
      </c>
      <c r="E152" s="54" t="s">
        <v>238</v>
      </c>
      <c r="F152" s="54" t="s">
        <v>239</v>
      </c>
      <c r="G152" s="54">
        <v>115</v>
      </c>
      <c r="H152" s="54">
        <v>245</v>
      </c>
      <c r="I152" s="54">
        <v>253</v>
      </c>
      <c r="J152" s="54">
        <f t="shared" si="16"/>
        <v>249</v>
      </c>
      <c r="K152" s="54">
        <f t="shared" si="17"/>
        <v>364</v>
      </c>
      <c r="L152" s="54">
        <v>15</v>
      </c>
      <c r="M152" s="54"/>
      <c r="N152" s="54"/>
      <c r="O152" s="54"/>
    </row>
    <row r="153" spans="1:15" ht="15.75" customHeight="1" x14ac:dyDescent="0.4">
      <c r="A153" s="54">
        <v>427</v>
      </c>
      <c r="B153" s="54" t="s">
        <v>695</v>
      </c>
      <c r="C153" s="54" t="s">
        <v>812</v>
      </c>
      <c r="D153" s="54"/>
      <c r="E153" s="54" t="s">
        <v>703</v>
      </c>
      <c r="F153" s="54" t="s">
        <v>976</v>
      </c>
      <c r="G153" s="54">
        <v>115</v>
      </c>
      <c r="H153" s="54">
        <v>251</v>
      </c>
      <c r="I153" s="54">
        <v>246</v>
      </c>
      <c r="J153" s="54">
        <f t="shared" si="16"/>
        <v>248.5</v>
      </c>
      <c r="K153" s="54">
        <f t="shared" si="17"/>
        <v>363.5</v>
      </c>
      <c r="L153" s="54">
        <v>16</v>
      </c>
      <c r="M153" s="54"/>
      <c r="N153" s="54"/>
      <c r="O153" s="54"/>
    </row>
    <row r="154" spans="1:15" ht="15.75" customHeight="1" x14ac:dyDescent="0.4">
      <c r="A154" s="54">
        <v>152</v>
      </c>
      <c r="B154" s="54" t="s">
        <v>220</v>
      </c>
      <c r="C154" s="54" t="s">
        <v>970</v>
      </c>
      <c r="D154" s="54" t="s">
        <v>971</v>
      </c>
      <c r="E154" s="54" t="s">
        <v>972</v>
      </c>
      <c r="F154" s="54" t="s">
        <v>973</v>
      </c>
      <c r="G154" s="54">
        <v>115</v>
      </c>
      <c r="H154" s="54">
        <v>240</v>
      </c>
      <c r="I154" s="54">
        <v>252</v>
      </c>
      <c r="J154" s="54">
        <f t="shared" si="16"/>
        <v>246</v>
      </c>
      <c r="K154" s="54">
        <f t="shared" si="17"/>
        <v>361</v>
      </c>
      <c r="L154" s="54">
        <v>17</v>
      </c>
      <c r="M154" s="54"/>
      <c r="N154" s="54"/>
      <c r="O154" s="54"/>
    </row>
    <row r="155" spans="1:15" ht="15.75" customHeight="1" x14ac:dyDescent="0.4">
      <c r="A155" s="54">
        <v>4</v>
      </c>
      <c r="B155" s="54" t="s">
        <v>10</v>
      </c>
      <c r="C155" s="54" t="s">
        <v>20</v>
      </c>
      <c r="D155" s="54" t="s">
        <v>21</v>
      </c>
      <c r="E155" s="54" t="s">
        <v>22</v>
      </c>
      <c r="F155" s="54" t="s">
        <v>23</v>
      </c>
      <c r="G155" s="54">
        <v>115</v>
      </c>
      <c r="H155" s="54">
        <v>244</v>
      </c>
      <c r="I155" s="54">
        <v>247</v>
      </c>
      <c r="J155" s="54">
        <f t="shared" si="16"/>
        <v>245.5</v>
      </c>
      <c r="K155" s="54">
        <f t="shared" si="17"/>
        <v>360.5</v>
      </c>
      <c r="L155" s="54">
        <v>18</v>
      </c>
      <c r="M155" s="54"/>
      <c r="N155" s="54"/>
      <c r="O155" s="54"/>
    </row>
    <row r="156" spans="1:15" ht="15.75" customHeight="1" x14ac:dyDescent="0.4">
      <c r="A156" s="54">
        <v>431</v>
      </c>
      <c r="B156" s="54" t="s">
        <v>977</v>
      </c>
      <c r="C156" s="54" t="s">
        <v>729</v>
      </c>
      <c r="D156" s="54"/>
      <c r="E156" s="54" t="s">
        <v>698</v>
      </c>
      <c r="F156" s="54" t="s">
        <v>731</v>
      </c>
      <c r="G156" s="54">
        <v>115</v>
      </c>
      <c r="H156" s="54">
        <v>241</v>
      </c>
      <c r="I156" s="54">
        <v>249</v>
      </c>
      <c r="J156" s="54">
        <f t="shared" si="16"/>
        <v>245</v>
      </c>
      <c r="K156" s="54">
        <f t="shared" si="17"/>
        <v>360</v>
      </c>
      <c r="L156" s="54">
        <v>19</v>
      </c>
      <c r="M156" s="54"/>
      <c r="N156" s="54"/>
      <c r="O156" s="54"/>
    </row>
    <row r="157" spans="1:15" ht="15.75" customHeight="1" x14ac:dyDescent="0.4">
      <c r="A157" s="54">
        <v>271</v>
      </c>
      <c r="B157" s="54" t="s">
        <v>498</v>
      </c>
      <c r="C157" s="58" t="s">
        <v>512</v>
      </c>
      <c r="D157" s="58" t="s">
        <v>513</v>
      </c>
      <c r="E157" s="58" t="s">
        <v>507</v>
      </c>
      <c r="F157" s="58" t="s">
        <v>514</v>
      </c>
      <c r="G157" s="54">
        <v>115</v>
      </c>
      <c r="H157" s="54">
        <v>237</v>
      </c>
      <c r="I157" s="54">
        <v>250</v>
      </c>
      <c r="J157" s="54">
        <f t="shared" si="16"/>
        <v>243.5</v>
      </c>
      <c r="K157" s="54">
        <f t="shared" si="17"/>
        <v>358.5</v>
      </c>
      <c r="L157" s="54">
        <v>20</v>
      </c>
      <c r="M157" s="54"/>
      <c r="N157" s="54"/>
      <c r="O157" s="54"/>
    </row>
    <row r="158" spans="1:15" ht="15.75" customHeight="1" x14ac:dyDescent="0.4">
      <c r="A158" s="54">
        <v>6</v>
      </c>
      <c r="B158" s="54" t="s">
        <v>10</v>
      </c>
      <c r="C158" s="54" t="s">
        <v>28</v>
      </c>
      <c r="D158" s="54" t="s">
        <v>11</v>
      </c>
      <c r="E158" s="54" t="s">
        <v>29</v>
      </c>
      <c r="F158" s="54" t="s">
        <v>30</v>
      </c>
      <c r="G158" s="54">
        <v>115</v>
      </c>
      <c r="H158" s="54">
        <v>238</v>
      </c>
      <c r="I158" s="54">
        <v>245</v>
      </c>
      <c r="J158" s="54">
        <f t="shared" si="16"/>
        <v>241.5</v>
      </c>
      <c r="K158" s="54">
        <f t="shared" si="17"/>
        <v>356.5</v>
      </c>
      <c r="L158" s="54">
        <v>21</v>
      </c>
      <c r="M158" s="54"/>
      <c r="N158" s="54"/>
      <c r="O158" s="54"/>
    </row>
    <row r="159" spans="1:15" ht="15.75" customHeight="1" x14ac:dyDescent="0.4">
      <c r="A159" s="54">
        <v>52</v>
      </c>
      <c r="B159" s="54" t="s">
        <v>72</v>
      </c>
      <c r="C159" s="54" t="s">
        <v>97</v>
      </c>
      <c r="D159" s="54" t="s">
        <v>98</v>
      </c>
      <c r="E159" s="54" t="s">
        <v>99</v>
      </c>
      <c r="F159" s="54" t="s">
        <v>100</v>
      </c>
      <c r="G159" s="54">
        <v>115</v>
      </c>
      <c r="H159" s="54">
        <v>238</v>
      </c>
      <c r="I159" s="54">
        <v>245</v>
      </c>
      <c r="J159" s="54">
        <f t="shared" si="16"/>
        <v>241.5</v>
      </c>
      <c r="K159" s="54">
        <f t="shared" si="17"/>
        <v>356.5</v>
      </c>
      <c r="L159" s="54">
        <v>22</v>
      </c>
      <c r="M159" s="54"/>
      <c r="N159" s="54"/>
      <c r="O159" s="54"/>
    </row>
    <row r="160" spans="1:15" ht="15.75" customHeight="1" x14ac:dyDescent="0.4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</row>
    <row r="161" spans="1:15" ht="15.75" customHeight="1" x14ac:dyDescent="0.4">
      <c r="A161" s="87" t="s">
        <v>1018</v>
      </c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111" t="s">
        <v>1048</v>
      </c>
      <c r="N161" s="76"/>
      <c r="O161" s="67"/>
    </row>
    <row r="162" spans="1:15" ht="15.75" customHeight="1" x14ac:dyDescent="0.4">
      <c r="A162" s="64" t="s">
        <v>0</v>
      </c>
      <c r="B162" s="105" t="s">
        <v>1</v>
      </c>
      <c r="C162" s="105" t="s">
        <v>31</v>
      </c>
      <c r="D162" s="105" t="s">
        <v>32</v>
      </c>
      <c r="E162" s="105" t="s">
        <v>2</v>
      </c>
      <c r="F162" s="105" t="s">
        <v>3</v>
      </c>
      <c r="G162" s="105" t="s">
        <v>4</v>
      </c>
      <c r="H162" s="105" t="s">
        <v>806</v>
      </c>
      <c r="I162" s="105" t="s">
        <v>6</v>
      </c>
      <c r="J162" s="105" t="s">
        <v>7</v>
      </c>
      <c r="K162" s="105" t="s">
        <v>8</v>
      </c>
      <c r="L162" s="105" t="s">
        <v>9</v>
      </c>
      <c r="M162" s="105" t="s">
        <v>1035</v>
      </c>
      <c r="N162" s="105" t="s">
        <v>1062</v>
      </c>
      <c r="O162" s="105" t="s">
        <v>1041</v>
      </c>
    </row>
    <row r="163" spans="1:15" ht="15.75" customHeight="1" x14ac:dyDescent="0.4">
      <c r="A163" s="54">
        <v>153</v>
      </c>
      <c r="B163" s="54" t="s">
        <v>220</v>
      </c>
      <c r="C163" s="54" t="s">
        <v>287</v>
      </c>
      <c r="D163" s="54" t="s">
        <v>939</v>
      </c>
      <c r="E163" s="54" t="s">
        <v>240</v>
      </c>
      <c r="F163" s="54" t="s">
        <v>1024</v>
      </c>
      <c r="G163" s="54">
        <v>161</v>
      </c>
      <c r="H163" s="54">
        <v>251</v>
      </c>
      <c r="I163" s="54">
        <v>246</v>
      </c>
      <c r="J163" s="54">
        <f t="shared" ref="J163:J170" si="18">(H163+I163)/2</f>
        <v>248.5</v>
      </c>
      <c r="K163" s="54">
        <f t="shared" ref="K163:K170" si="19">G163+J163</f>
        <v>409.5</v>
      </c>
      <c r="L163" s="54">
        <v>1</v>
      </c>
      <c r="M163" s="54"/>
      <c r="N163" s="54"/>
      <c r="O163" s="54"/>
    </row>
    <row r="164" spans="1:15" ht="15.75" customHeight="1" x14ac:dyDescent="0.4">
      <c r="A164" s="54">
        <v>154</v>
      </c>
      <c r="B164" s="54" t="s">
        <v>220</v>
      </c>
      <c r="C164" s="54" t="s">
        <v>1025</v>
      </c>
      <c r="D164" s="54" t="s">
        <v>984</v>
      </c>
      <c r="E164" s="54" t="s">
        <v>1026</v>
      </c>
      <c r="F164" s="54" t="s">
        <v>1027</v>
      </c>
      <c r="G164" s="54">
        <v>161</v>
      </c>
      <c r="H164" s="54">
        <v>252</v>
      </c>
      <c r="I164" s="54">
        <v>236</v>
      </c>
      <c r="J164" s="54">
        <f t="shared" si="18"/>
        <v>244</v>
      </c>
      <c r="K164" s="54">
        <f t="shared" si="19"/>
        <v>405</v>
      </c>
      <c r="L164" s="54">
        <v>2</v>
      </c>
      <c r="M164" s="54"/>
      <c r="N164" s="54"/>
      <c r="O164" s="54"/>
    </row>
    <row r="165" spans="1:15" ht="15.75" customHeight="1" x14ac:dyDescent="0.4">
      <c r="A165" s="54">
        <v>206</v>
      </c>
      <c r="B165" s="54" t="s">
        <v>319</v>
      </c>
      <c r="C165" s="61" t="s">
        <v>375</v>
      </c>
      <c r="D165" s="61" t="s">
        <v>376</v>
      </c>
      <c r="E165" s="54" t="s">
        <v>96</v>
      </c>
      <c r="F165" s="54" t="s">
        <v>377</v>
      </c>
      <c r="G165" s="54">
        <v>159</v>
      </c>
      <c r="H165" s="54">
        <v>252</v>
      </c>
      <c r="I165" s="54">
        <v>235</v>
      </c>
      <c r="J165" s="54">
        <f t="shared" si="18"/>
        <v>243.5</v>
      </c>
      <c r="K165" s="54">
        <f t="shared" si="19"/>
        <v>402.5</v>
      </c>
      <c r="L165" s="54">
        <v>3</v>
      </c>
      <c r="M165" s="54"/>
      <c r="N165" s="54"/>
      <c r="O165" s="54"/>
    </row>
    <row r="166" spans="1:15" ht="15.75" customHeight="1" x14ac:dyDescent="0.4">
      <c r="A166" s="54">
        <v>55</v>
      </c>
      <c r="B166" s="54" t="s">
        <v>72</v>
      </c>
      <c r="C166" s="54" t="s">
        <v>1019</v>
      </c>
      <c r="D166" s="54" t="s">
        <v>889</v>
      </c>
      <c r="E166" s="54" t="s">
        <v>106</v>
      </c>
      <c r="F166" s="54" t="s">
        <v>1020</v>
      </c>
      <c r="G166" s="54">
        <v>161</v>
      </c>
      <c r="H166" s="54">
        <v>243</v>
      </c>
      <c r="I166" s="54">
        <v>239</v>
      </c>
      <c r="J166" s="54">
        <f t="shared" si="18"/>
        <v>241</v>
      </c>
      <c r="K166" s="54">
        <f t="shared" si="19"/>
        <v>402</v>
      </c>
      <c r="L166" s="54">
        <v>4</v>
      </c>
      <c r="M166" s="54"/>
      <c r="N166" s="54"/>
      <c r="O166" s="54"/>
    </row>
    <row r="167" spans="1:15" ht="15.75" customHeight="1" x14ac:dyDescent="0.4">
      <c r="A167" s="54">
        <v>275</v>
      </c>
      <c r="B167" s="54" t="s">
        <v>498</v>
      </c>
      <c r="C167" s="58" t="s">
        <v>1028</v>
      </c>
      <c r="D167" s="58" t="s">
        <v>501</v>
      </c>
      <c r="E167" s="58" t="s">
        <v>1029</v>
      </c>
      <c r="F167" s="58" t="s">
        <v>1030</v>
      </c>
      <c r="G167" s="54">
        <v>158</v>
      </c>
      <c r="H167" s="54">
        <v>247</v>
      </c>
      <c r="I167" s="54">
        <v>239</v>
      </c>
      <c r="J167" s="54">
        <f t="shared" si="18"/>
        <v>243</v>
      </c>
      <c r="K167" s="54">
        <f t="shared" si="19"/>
        <v>401</v>
      </c>
      <c r="L167" s="54">
        <v>5</v>
      </c>
      <c r="M167" s="54"/>
      <c r="N167" s="54"/>
      <c r="O167" s="54"/>
    </row>
    <row r="168" spans="1:15" ht="15.75" customHeight="1" x14ac:dyDescent="0.4">
      <c r="A168" s="54">
        <v>436</v>
      </c>
      <c r="B168" s="54" t="s">
        <v>695</v>
      </c>
      <c r="C168" s="54" t="s">
        <v>1033</v>
      </c>
      <c r="D168" s="54"/>
      <c r="E168" s="54" t="s">
        <v>709</v>
      </c>
      <c r="F168" s="54" t="s">
        <v>1034</v>
      </c>
      <c r="G168" s="54">
        <v>158</v>
      </c>
      <c r="H168" s="54">
        <v>238</v>
      </c>
      <c r="I168" s="54">
        <v>246</v>
      </c>
      <c r="J168" s="54">
        <f t="shared" si="18"/>
        <v>242</v>
      </c>
      <c r="K168" s="54">
        <f t="shared" si="19"/>
        <v>400</v>
      </c>
      <c r="L168" s="54">
        <v>6</v>
      </c>
      <c r="M168" s="54"/>
      <c r="N168" s="54"/>
      <c r="O168" s="54"/>
    </row>
    <row r="169" spans="1:15" ht="15.75" customHeight="1" x14ac:dyDescent="0.4">
      <c r="A169" s="54">
        <v>434</v>
      </c>
      <c r="B169" s="54" t="s">
        <v>695</v>
      </c>
      <c r="C169" s="54" t="s">
        <v>807</v>
      </c>
      <c r="D169" s="54"/>
      <c r="E169" s="54" t="s">
        <v>1031</v>
      </c>
      <c r="F169" s="54" t="s">
        <v>1032</v>
      </c>
      <c r="G169" s="54">
        <v>161</v>
      </c>
      <c r="H169" s="54">
        <v>240</v>
      </c>
      <c r="I169" s="54">
        <v>227</v>
      </c>
      <c r="J169" s="54">
        <f t="shared" si="18"/>
        <v>233.5</v>
      </c>
      <c r="K169" s="54">
        <f t="shared" si="19"/>
        <v>394.5</v>
      </c>
      <c r="L169" s="54">
        <v>7</v>
      </c>
      <c r="M169" s="54"/>
      <c r="N169" s="54"/>
      <c r="O169" s="54"/>
    </row>
    <row r="170" spans="1:15" ht="15.75" customHeight="1" x14ac:dyDescent="0.4">
      <c r="A170" s="54">
        <v>56</v>
      </c>
      <c r="B170" s="54" t="s">
        <v>72</v>
      </c>
      <c r="C170" s="54" t="s">
        <v>1021</v>
      </c>
      <c r="D170" s="54" t="s">
        <v>107</v>
      </c>
      <c r="E170" s="54" t="s">
        <v>1022</v>
      </c>
      <c r="F170" s="54" t="s">
        <v>1023</v>
      </c>
      <c r="G170" s="54">
        <v>161</v>
      </c>
      <c r="H170" s="54">
        <v>227</v>
      </c>
      <c r="I170" s="54">
        <v>239</v>
      </c>
      <c r="J170" s="54">
        <f t="shared" si="18"/>
        <v>233</v>
      </c>
      <c r="K170" s="54">
        <f t="shared" si="19"/>
        <v>394</v>
      </c>
      <c r="L170" s="54">
        <v>8</v>
      </c>
      <c r="M170" s="54"/>
      <c r="N170" s="54"/>
      <c r="O170" s="54"/>
    </row>
    <row r="171" spans="1:15" ht="15.75" customHeight="1" x14ac:dyDescent="0.4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</row>
    <row r="172" spans="1:15" ht="15.75" customHeight="1" x14ac:dyDescent="0.4">
      <c r="A172" s="87" t="s">
        <v>1038</v>
      </c>
      <c r="B172" s="53"/>
      <c r="C172" s="74"/>
      <c r="D172" s="74"/>
      <c r="E172" s="74"/>
      <c r="F172" s="74"/>
      <c r="G172" s="53"/>
      <c r="H172" s="53"/>
      <c r="I172" s="53"/>
      <c r="J172" s="53"/>
      <c r="K172" s="53"/>
      <c r="L172" s="53"/>
      <c r="M172" s="111" t="s">
        <v>1048</v>
      </c>
      <c r="N172" s="76"/>
      <c r="O172" s="67"/>
    </row>
    <row r="173" spans="1:15" ht="15.75" customHeight="1" x14ac:dyDescent="0.4">
      <c r="A173" s="64" t="s">
        <v>0</v>
      </c>
      <c r="B173" s="105" t="s">
        <v>1</v>
      </c>
      <c r="C173" s="105" t="s">
        <v>31</v>
      </c>
      <c r="D173" s="105" t="s">
        <v>32</v>
      </c>
      <c r="E173" s="105" t="s">
        <v>2</v>
      </c>
      <c r="F173" s="105" t="s">
        <v>3</v>
      </c>
      <c r="G173" s="105" t="s">
        <v>4</v>
      </c>
      <c r="H173" s="105" t="s">
        <v>806</v>
      </c>
      <c r="I173" s="105" t="s">
        <v>6</v>
      </c>
      <c r="J173" s="105" t="s">
        <v>7</v>
      </c>
      <c r="K173" s="105" t="s">
        <v>8</v>
      </c>
      <c r="L173" s="105" t="s">
        <v>9</v>
      </c>
      <c r="M173" s="105" t="s">
        <v>1035</v>
      </c>
      <c r="N173" s="105" t="s">
        <v>1062</v>
      </c>
      <c r="O173" s="105" t="s">
        <v>1041</v>
      </c>
    </row>
    <row r="174" spans="1:15" ht="15.75" customHeight="1" x14ac:dyDescent="0.4">
      <c r="A174" s="54">
        <v>432</v>
      </c>
      <c r="B174" s="54" t="s">
        <v>695</v>
      </c>
      <c r="C174" s="54" t="s">
        <v>816</v>
      </c>
      <c r="D174" s="54"/>
      <c r="E174" s="54" t="s">
        <v>732</v>
      </c>
      <c r="F174" s="54" t="s">
        <v>733</v>
      </c>
      <c r="G174" s="54">
        <v>161</v>
      </c>
      <c r="H174" s="54">
        <v>243</v>
      </c>
      <c r="I174" s="54">
        <v>259</v>
      </c>
      <c r="J174" s="54">
        <f t="shared" ref="J174:J179" si="20">(H174+I174)/2</f>
        <v>251</v>
      </c>
      <c r="K174" s="54">
        <f t="shared" ref="K174:K179" si="21">G174+J174</f>
        <v>412</v>
      </c>
      <c r="L174" s="54">
        <v>1</v>
      </c>
      <c r="M174" s="54"/>
      <c r="N174" s="54"/>
      <c r="O174" s="54"/>
    </row>
    <row r="175" spans="1:15" ht="15.75" customHeight="1" x14ac:dyDescent="0.4">
      <c r="A175" s="54">
        <v>155</v>
      </c>
      <c r="B175" s="54" t="s">
        <v>220</v>
      </c>
      <c r="C175" s="54" t="s">
        <v>294</v>
      </c>
      <c r="D175" s="54" t="s">
        <v>293</v>
      </c>
      <c r="E175" s="54" t="s">
        <v>240</v>
      </c>
      <c r="F175" s="54" t="s">
        <v>241</v>
      </c>
      <c r="G175" s="54">
        <v>161</v>
      </c>
      <c r="H175" s="54">
        <v>246</v>
      </c>
      <c r="I175" s="54">
        <v>252</v>
      </c>
      <c r="J175" s="54">
        <f t="shared" si="20"/>
        <v>249</v>
      </c>
      <c r="K175" s="54">
        <f t="shared" si="21"/>
        <v>410</v>
      </c>
      <c r="L175" s="54">
        <v>2</v>
      </c>
      <c r="M175" s="54"/>
      <c r="N175" s="54"/>
      <c r="O175" s="54"/>
    </row>
    <row r="176" spans="1:15" ht="15.75" customHeight="1" x14ac:dyDescent="0.4">
      <c r="A176" s="54">
        <v>208</v>
      </c>
      <c r="B176" s="54" t="s">
        <v>319</v>
      </c>
      <c r="C176" s="54" t="s">
        <v>413</v>
      </c>
      <c r="D176" s="54" t="s">
        <v>414</v>
      </c>
      <c r="E176" s="54" t="s">
        <v>78</v>
      </c>
      <c r="F176" s="54" t="s">
        <v>417</v>
      </c>
      <c r="G176" s="54">
        <v>159</v>
      </c>
      <c r="H176" s="54">
        <v>241</v>
      </c>
      <c r="I176" s="54">
        <v>258</v>
      </c>
      <c r="J176" s="54">
        <f t="shared" si="20"/>
        <v>249.5</v>
      </c>
      <c r="K176" s="54">
        <f t="shared" si="21"/>
        <v>408.5</v>
      </c>
      <c r="L176" s="54">
        <v>3</v>
      </c>
      <c r="M176" s="54"/>
      <c r="N176" s="54"/>
      <c r="O176" s="54"/>
    </row>
    <row r="177" spans="1:15" ht="15.75" customHeight="1" x14ac:dyDescent="0.4">
      <c r="A177" s="54">
        <v>207</v>
      </c>
      <c r="B177" s="54" t="s">
        <v>319</v>
      </c>
      <c r="C177" s="54" t="s">
        <v>412</v>
      </c>
      <c r="D177" s="54" t="s">
        <v>335</v>
      </c>
      <c r="E177" s="54" t="s">
        <v>415</v>
      </c>
      <c r="F177" s="54" t="s">
        <v>416</v>
      </c>
      <c r="G177" s="54">
        <v>159</v>
      </c>
      <c r="H177" s="54">
        <v>246</v>
      </c>
      <c r="I177" s="54">
        <v>251</v>
      </c>
      <c r="J177" s="54">
        <f t="shared" si="20"/>
        <v>248.5</v>
      </c>
      <c r="K177" s="54">
        <f t="shared" si="21"/>
        <v>407.5</v>
      </c>
      <c r="L177" s="54">
        <v>4</v>
      </c>
      <c r="M177" s="54"/>
      <c r="N177" s="54"/>
      <c r="O177" s="54"/>
    </row>
    <row r="178" spans="1:15" ht="15.75" customHeight="1" x14ac:dyDescent="0.4">
      <c r="A178" s="54">
        <v>156</v>
      </c>
      <c r="B178" s="54" t="s">
        <v>220</v>
      </c>
      <c r="C178" s="54" t="s">
        <v>295</v>
      </c>
      <c r="D178" s="54" t="s">
        <v>264</v>
      </c>
      <c r="E178" s="54" t="s">
        <v>242</v>
      </c>
      <c r="F178" s="54" t="s">
        <v>243</v>
      </c>
      <c r="G178" s="54">
        <v>160</v>
      </c>
      <c r="H178" s="54">
        <v>245</v>
      </c>
      <c r="I178" s="54">
        <v>248</v>
      </c>
      <c r="J178" s="54">
        <f t="shared" si="20"/>
        <v>246.5</v>
      </c>
      <c r="K178" s="54">
        <f t="shared" si="21"/>
        <v>406.5</v>
      </c>
      <c r="L178" s="54">
        <v>5</v>
      </c>
      <c r="M178" s="54"/>
      <c r="N178" s="54"/>
      <c r="O178" s="54"/>
    </row>
    <row r="179" spans="1:15" ht="15.75" customHeight="1" x14ac:dyDescent="0.4">
      <c r="A179" s="54">
        <v>328</v>
      </c>
      <c r="B179" s="54" t="s">
        <v>567</v>
      </c>
      <c r="C179" s="61" t="s">
        <v>578</v>
      </c>
      <c r="D179" s="54" t="s">
        <v>579</v>
      </c>
      <c r="E179" s="54" t="s">
        <v>580</v>
      </c>
      <c r="F179" s="54">
        <v>2424</v>
      </c>
      <c r="G179" s="54">
        <v>161</v>
      </c>
      <c r="H179" s="54">
        <f>236</f>
        <v>236</v>
      </c>
      <c r="I179" s="54">
        <v>252</v>
      </c>
      <c r="J179" s="54">
        <f t="shared" si="20"/>
        <v>244</v>
      </c>
      <c r="K179" s="54">
        <f t="shared" si="21"/>
        <v>405</v>
      </c>
      <c r="L179" s="54">
        <v>6</v>
      </c>
      <c r="M179" s="54"/>
      <c r="N179" s="54"/>
      <c r="O179" s="54"/>
    </row>
    <row r="180" spans="1:15" ht="15.75" customHeight="1" x14ac:dyDescent="0.4">
      <c r="A180" s="77"/>
      <c r="B180" s="77"/>
      <c r="C180" s="78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</row>
    <row r="181" spans="1:15" ht="15.75" customHeight="1" x14ac:dyDescent="0.4">
      <c r="A181" s="104" t="s">
        <v>33</v>
      </c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111" t="s">
        <v>1048</v>
      </c>
      <c r="N181" s="76"/>
      <c r="O181" s="67"/>
    </row>
    <row r="182" spans="1:15" ht="15.75" customHeight="1" x14ac:dyDescent="0.4">
      <c r="A182" s="64" t="s">
        <v>0</v>
      </c>
      <c r="B182" s="105" t="s">
        <v>1</v>
      </c>
      <c r="C182" s="105" t="s">
        <v>31</v>
      </c>
      <c r="D182" s="105" t="s">
        <v>32</v>
      </c>
      <c r="E182" s="105" t="s">
        <v>2</v>
      </c>
      <c r="F182" s="105" t="s">
        <v>3</v>
      </c>
      <c r="G182" s="105" t="s">
        <v>4</v>
      </c>
      <c r="H182" s="105" t="s">
        <v>806</v>
      </c>
      <c r="I182" s="105" t="s">
        <v>6</v>
      </c>
      <c r="J182" s="105" t="s">
        <v>7</v>
      </c>
      <c r="K182" s="105" t="s">
        <v>8</v>
      </c>
      <c r="L182" s="105" t="s">
        <v>9</v>
      </c>
      <c r="M182" s="105" t="s">
        <v>1035</v>
      </c>
      <c r="N182" s="105" t="s">
        <v>1062</v>
      </c>
      <c r="O182" s="105" t="s">
        <v>1041</v>
      </c>
    </row>
    <row r="183" spans="1:15" ht="15.75" customHeight="1" x14ac:dyDescent="0.4">
      <c r="A183" s="54">
        <v>329</v>
      </c>
      <c r="B183" s="54" t="s">
        <v>567</v>
      </c>
      <c r="C183" s="61" t="s">
        <v>581</v>
      </c>
      <c r="D183" s="54" t="s">
        <v>582</v>
      </c>
      <c r="E183" s="61" t="s">
        <v>583</v>
      </c>
      <c r="F183" s="61">
        <v>7766</v>
      </c>
      <c r="G183" s="98">
        <v>161</v>
      </c>
      <c r="H183" s="98">
        <v>250</v>
      </c>
      <c r="I183" s="98">
        <v>263</v>
      </c>
      <c r="J183" s="54">
        <f t="shared" ref="J183:J201" si="22">(H183+I183)/2</f>
        <v>256.5</v>
      </c>
      <c r="K183" s="54">
        <f t="shared" ref="K183:K201" si="23">G183+J183</f>
        <v>417.5</v>
      </c>
      <c r="L183" s="54">
        <v>1</v>
      </c>
      <c r="M183" s="54"/>
      <c r="N183" s="54"/>
      <c r="O183" s="54"/>
    </row>
    <row r="184" spans="1:15" ht="15.75" customHeight="1" x14ac:dyDescent="0.4">
      <c r="A184" s="54">
        <v>60</v>
      </c>
      <c r="B184" s="54" t="s">
        <v>72</v>
      </c>
      <c r="C184" s="54" t="s">
        <v>117</v>
      </c>
      <c r="D184" s="54" t="s">
        <v>77</v>
      </c>
      <c r="E184" s="54" t="s">
        <v>99</v>
      </c>
      <c r="F184" s="54" t="s">
        <v>118</v>
      </c>
      <c r="G184" s="54">
        <v>160</v>
      </c>
      <c r="H184" s="54">
        <v>255</v>
      </c>
      <c r="I184" s="54">
        <v>255</v>
      </c>
      <c r="J184" s="54">
        <f t="shared" si="22"/>
        <v>255</v>
      </c>
      <c r="K184" s="54">
        <f t="shared" si="23"/>
        <v>415</v>
      </c>
      <c r="L184" s="54">
        <v>2</v>
      </c>
      <c r="M184" s="54"/>
      <c r="N184" s="54"/>
      <c r="O184" s="54"/>
    </row>
    <row r="185" spans="1:15" ht="15.75" customHeight="1" x14ac:dyDescent="0.4">
      <c r="A185" s="54">
        <v>440</v>
      </c>
      <c r="B185" s="54" t="s">
        <v>695</v>
      </c>
      <c r="C185" s="54" t="s">
        <v>809</v>
      </c>
      <c r="D185" s="54"/>
      <c r="E185" s="54" t="s">
        <v>737</v>
      </c>
      <c r="F185" s="54" t="s">
        <v>738</v>
      </c>
      <c r="G185" s="54">
        <v>161</v>
      </c>
      <c r="H185" s="54">
        <v>258</v>
      </c>
      <c r="I185" s="54">
        <v>248</v>
      </c>
      <c r="J185" s="54">
        <f t="shared" si="22"/>
        <v>253</v>
      </c>
      <c r="K185" s="54">
        <f t="shared" si="23"/>
        <v>414</v>
      </c>
      <c r="L185" s="54">
        <v>3</v>
      </c>
      <c r="M185" s="54"/>
      <c r="N185" s="54"/>
      <c r="O185" s="54"/>
    </row>
    <row r="186" spans="1:15" ht="15.75" customHeight="1" x14ac:dyDescent="0.4">
      <c r="A186" s="54">
        <v>158</v>
      </c>
      <c r="B186" s="54" t="s">
        <v>220</v>
      </c>
      <c r="C186" s="54" t="s">
        <v>298</v>
      </c>
      <c r="D186" s="54" t="s">
        <v>264</v>
      </c>
      <c r="E186" s="54" t="s">
        <v>246</v>
      </c>
      <c r="F186" s="54" t="s">
        <v>247</v>
      </c>
      <c r="G186" s="54">
        <v>161</v>
      </c>
      <c r="H186" s="54">
        <v>246</v>
      </c>
      <c r="I186" s="54">
        <v>252</v>
      </c>
      <c r="J186" s="54">
        <f t="shared" si="22"/>
        <v>249</v>
      </c>
      <c r="K186" s="54">
        <f t="shared" si="23"/>
        <v>410</v>
      </c>
      <c r="L186" s="54">
        <v>4</v>
      </c>
      <c r="M186" s="54"/>
      <c r="N186" s="54"/>
      <c r="O186" s="54"/>
    </row>
    <row r="187" spans="1:15" ht="15.75" customHeight="1" x14ac:dyDescent="0.4">
      <c r="A187" s="54">
        <v>157</v>
      </c>
      <c r="B187" s="54" t="s">
        <v>220</v>
      </c>
      <c r="C187" s="54" t="s">
        <v>290</v>
      </c>
      <c r="D187" s="54" t="s">
        <v>289</v>
      </c>
      <c r="E187" s="54" t="s">
        <v>244</v>
      </c>
      <c r="F187" s="54" t="s">
        <v>245</v>
      </c>
      <c r="G187" s="54">
        <v>161</v>
      </c>
      <c r="H187" s="54">
        <v>248</v>
      </c>
      <c r="I187" s="54">
        <v>250</v>
      </c>
      <c r="J187" s="54">
        <f t="shared" si="22"/>
        <v>249</v>
      </c>
      <c r="K187" s="54">
        <f t="shared" si="23"/>
        <v>410</v>
      </c>
      <c r="L187" s="54">
        <v>4</v>
      </c>
      <c r="M187" s="54"/>
      <c r="N187" s="54"/>
      <c r="O187" s="54"/>
    </row>
    <row r="188" spans="1:15" ht="15.75" customHeight="1" x14ac:dyDescent="0.4">
      <c r="A188" s="54">
        <v>442</v>
      </c>
      <c r="B188" s="54" t="s">
        <v>695</v>
      </c>
      <c r="C188" s="54" t="s">
        <v>822</v>
      </c>
      <c r="D188" s="54"/>
      <c r="E188" s="54" t="s">
        <v>703</v>
      </c>
      <c r="F188" s="54" t="s">
        <v>741</v>
      </c>
      <c r="G188" s="54">
        <v>161</v>
      </c>
      <c r="H188" s="54">
        <v>257</v>
      </c>
      <c r="I188" s="54">
        <v>238</v>
      </c>
      <c r="J188" s="54">
        <f t="shared" si="22"/>
        <v>247.5</v>
      </c>
      <c r="K188" s="54">
        <f t="shared" si="23"/>
        <v>408.5</v>
      </c>
      <c r="L188" s="54">
        <v>5</v>
      </c>
      <c r="M188" s="54"/>
      <c r="N188" s="54"/>
      <c r="O188" s="54"/>
    </row>
    <row r="189" spans="1:15" ht="15.75" customHeight="1" x14ac:dyDescent="0.4">
      <c r="A189" s="54">
        <v>439</v>
      </c>
      <c r="B189" s="54" t="s">
        <v>695</v>
      </c>
      <c r="C189" s="54" t="s">
        <v>807</v>
      </c>
      <c r="D189" s="54"/>
      <c r="E189" s="54" t="s">
        <v>698</v>
      </c>
      <c r="F189" s="54" t="s">
        <v>736</v>
      </c>
      <c r="G189" s="54">
        <v>159</v>
      </c>
      <c r="H189" s="54">
        <v>249</v>
      </c>
      <c r="I189" s="54">
        <v>249</v>
      </c>
      <c r="J189" s="54">
        <f t="shared" si="22"/>
        <v>249</v>
      </c>
      <c r="K189" s="54">
        <f t="shared" si="23"/>
        <v>408</v>
      </c>
      <c r="L189" s="54">
        <v>6</v>
      </c>
      <c r="M189" s="54"/>
      <c r="N189" s="54"/>
      <c r="O189" s="54"/>
    </row>
    <row r="190" spans="1:15" ht="15.75" customHeight="1" x14ac:dyDescent="0.4">
      <c r="A190" s="54">
        <v>441</v>
      </c>
      <c r="B190" s="54" t="s">
        <v>695</v>
      </c>
      <c r="C190" s="54" t="s">
        <v>821</v>
      </c>
      <c r="D190" s="54"/>
      <c r="E190" s="54" t="s">
        <v>739</v>
      </c>
      <c r="F190" s="54" t="s">
        <v>740</v>
      </c>
      <c r="G190" s="54">
        <v>159</v>
      </c>
      <c r="H190" s="54">
        <v>244</v>
      </c>
      <c r="I190" s="54">
        <v>254</v>
      </c>
      <c r="J190" s="54">
        <f t="shared" si="22"/>
        <v>249</v>
      </c>
      <c r="K190" s="54">
        <f t="shared" si="23"/>
        <v>408</v>
      </c>
      <c r="L190" s="54">
        <v>6</v>
      </c>
      <c r="M190" s="54"/>
      <c r="N190" s="54"/>
      <c r="O190" s="54"/>
    </row>
    <row r="191" spans="1:15" ht="15.75" customHeight="1" x14ac:dyDescent="0.4">
      <c r="A191" s="54">
        <v>330</v>
      </c>
      <c r="B191" s="54" t="s">
        <v>567</v>
      </c>
      <c r="C191" s="61" t="s">
        <v>584</v>
      </c>
      <c r="D191" s="54" t="s">
        <v>830</v>
      </c>
      <c r="E191" s="61" t="s">
        <v>585</v>
      </c>
      <c r="F191" s="61">
        <v>1480</v>
      </c>
      <c r="G191" s="98">
        <v>157</v>
      </c>
      <c r="H191" s="98">
        <v>246</v>
      </c>
      <c r="I191" s="98">
        <v>255</v>
      </c>
      <c r="J191" s="54">
        <f t="shared" ref="J191" si="24">(H191+I191)/2</f>
        <v>250.5</v>
      </c>
      <c r="K191" s="54">
        <f t="shared" ref="K191" si="25">G191+J191</f>
        <v>407.5</v>
      </c>
      <c r="L191" s="54">
        <v>7</v>
      </c>
      <c r="M191" s="54"/>
      <c r="N191" s="54"/>
      <c r="O191" s="54"/>
    </row>
    <row r="192" spans="1:15" ht="15.75" customHeight="1" x14ac:dyDescent="0.4">
      <c r="A192" s="54">
        <v>61</v>
      </c>
      <c r="B192" s="54" t="s">
        <v>72</v>
      </c>
      <c r="C192" s="54" t="s">
        <v>119</v>
      </c>
      <c r="D192" s="54" t="s">
        <v>77</v>
      </c>
      <c r="E192" s="54" t="s">
        <v>99</v>
      </c>
      <c r="F192" s="54" t="s">
        <v>120</v>
      </c>
      <c r="G192" s="54">
        <v>160</v>
      </c>
      <c r="H192" s="54">
        <v>245</v>
      </c>
      <c r="I192" s="54">
        <v>250</v>
      </c>
      <c r="J192" s="54">
        <f t="shared" si="22"/>
        <v>247.5</v>
      </c>
      <c r="K192" s="54">
        <f t="shared" si="23"/>
        <v>407.5</v>
      </c>
      <c r="L192" s="54">
        <v>8</v>
      </c>
      <c r="M192" s="54"/>
      <c r="N192" s="54"/>
      <c r="O192" s="54"/>
    </row>
    <row r="193" spans="1:15" ht="15.75" customHeight="1" x14ac:dyDescent="0.4">
      <c r="A193" s="54">
        <v>210</v>
      </c>
      <c r="B193" s="54" t="s">
        <v>319</v>
      </c>
      <c r="C193" s="54" t="s">
        <v>389</v>
      </c>
      <c r="D193" s="54" t="s">
        <v>390</v>
      </c>
      <c r="E193" s="54" t="s">
        <v>393</v>
      </c>
      <c r="F193" s="54" t="s">
        <v>394</v>
      </c>
      <c r="G193" s="54">
        <v>157</v>
      </c>
      <c r="H193" s="54">
        <v>241</v>
      </c>
      <c r="I193" s="54">
        <v>259</v>
      </c>
      <c r="J193" s="54">
        <f t="shared" si="22"/>
        <v>250</v>
      </c>
      <c r="K193" s="54">
        <f t="shared" si="23"/>
        <v>407</v>
      </c>
      <c r="L193" s="54">
        <v>9</v>
      </c>
      <c r="M193" s="54"/>
      <c r="N193" s="54"/>
      <c r="O193" s="54"/>
    </row>
    <row r="194" spans="1:15" ht="15.75" customHeight="1" x14ac:dyDescent="0.4">
      <c r="A194" s="54">
        <v>209</v>
      </c>
      <c r="B194" s="54" t="s">
        <v>319</v>
      </c>
      <c r="C194" s="54" t="s">
        <v>388</v>
      </c>
      <c r="D194" s="54" t="s">
        <v>382</v>
      </c>
      <c r="E194" s="54" t="s">
        <v>391</v>
      </c>
      <c r="F194" s="54" t="s">
        <v>392</v>
      </c>
      <c r="G194" s="54">
        <v>160</v>
      </c>
      <c r="H194" s="54">
        <v>241</v>
      </c>
      <c r="I194" s="54">
        <v>250</v>
      </c>
      <c r="J194" s="54">
        <f t="shared" si="22"/>
        <v>245.5</v>
      </c>
      <c r="K194" s="54">
        <f t="shared" si="23"/>
        <v>405.5</v>
      </c>
      <c r="L194" s="54">
        <v>10</v>
      </c>
      <c r="M194" s="54"/>
      <c r="N194" s="54"/>
      <c r="O194" s="54"/>
    </row>
    <row r="195" spans="1:15" ht="15.75" customHeight="1" x14ac:dyDescent="0.4">
      <c r="A195" s="54">
        <v>57</v>
      </c>
      <c r="B195" s="54" t="s">
        <v>72</v>
      </c>
      <c r="C195" s="54" t="s">
        <v>108</v>
      </c>
      <c r="D195" s="54" t="s">
        <v>109</v>
      </c>
      <c r="E195" s="54" t="s">
        <v>110</v>
      </c>
      <c r="F195" s="54" t="s">
        <v>111</v>
      </c>
      <c r="G195" s="54">
        <v>161</v>
      </c>
      <c r="H195" s="54">
        <v>238</v>
      </c>
      <c r="I195" s="54">
        <v>248</v>
      </c>
      <c r="J195" s="54">
        <f t="shared" si="22"/>
        <v>243</v>
      </c>
      <c r="K195" s="54">
        <f t="shared" si="23"/>
        <v>404</v>
      </c>
      <c r="L195" s="54">
        <v>11</v>
      </c>
      <c r="M195" s="54"/>
      <c r="N195" s="54"/>
      <c r="O195" s="54"/>
    </row>
    <row r="196" spans="1:15" ht="15.75" customHeight="1" x14ac:dyDescent="0.4">
      <c r="A196" s="54">
        <v>59</v>
      </c>
      <c r="B196" s="54" t="s">
        <v>72</v>
      </c>
      <c r="C196" s="54" t="s">
        <v>114</v>
      </c>
      <c r="D196" s="54" t="s">
        <v>75</v>
      </c>
      <c r="E196" s="54" t="s">
        <v>115</v>
      </c>
      <c r="F196" s="54" t="s">
        <v>116</v>
      </c>
      <c r="G196" s="54">
        <v>161</v>
      </c>
      <c r="H196" s="54">
        <v>240</v>
      </c>
      <c r="I196" s="54">
        <v>246</v>
      </c>
      <c r="J196" s="54">
        <f t="shared" si="22"/>
        <v>243</v>
      </c>
      <c r="K196" s="54">
        <f t="shared" si="23"/>
        <v>404</v>
      </c>
      <c r="L196" s="54">
        <v>11</v>
      </c>
      <c r="M196" s="54"/>
      <c r="N196" s="54"/>
      <c r="O196" s="54"/>
    </row>
    <row r="197" spans="1:15" ht="15.75" customHeight="1" x14ac:dyDescent="0.4">
      <c r="A197" s="54">
        <v>58</v>
      </c>
      <c r="B197" s="54" t="s">
        <v>72</v>
      </c>
      <c r="C197" s="54" t="s">
        <v>112</v>
      </c>
      <c r="D197" s="54" t="s">
        <v>95</v>
      </c>
      <c r="E197" s="54" t="s">
        <v>106</v>
      </c>
      <c r="F197" s="54" t="s">
        <v>113</v>
      </c>
      <c r="G197" s="54">
        <v>161</v>
      </c>
      <c r="H197" s="54">
        <v>245</v>
      </c>
      <c r="I197" s="54">
        <v>237</v>
      </c>
      <c r="J197" s="54">
        <f t="shared" si="22"/>
        <v>241</v>
      </c>
      <c r="K197" s="54">
        <f t="shared" si="23"/>
        <v>402</v>
      </c>
      <c r="L197" s="54">
        <v>12</v>
      </c>
      <c r="M197" s="54"/>
      <c r="N197" s="54"/>
      <c r="O197" s="54"/>
    </row>
    <row r="198" spans="1:15" ht="15.75" customHeight="1" x14ac:dyDescent="0.4">
      <c r="A198" s="54">
        <v>438</v>
      </c>
      <c r="B198" s="54" t="s">
        <v>695</v>
      </c>
      <c r="C198" s="54" t="s">
        <v>808</v>
      </c>
      <c r="D198" s="54"/>
      <c r="E198" s="54" t="s">
        <v>720</v>
      </c>
      <c r="F198" s="54" t="s">
        <v>735</v>
      </c>
      <c r="G198" s="54">
        <v>161</v>
      </c>
      <c r="H198" s="54">
        <v>232</v>
      </c>
      <c r="I198" s="54">
        <v>249</v>
      </c>
      <c r="J198" s="54">
        <f t="shared" si="22"/>
        <v>240.5</v>
      </c>
      <c r="K198" s="54">
        <f t="shared" si="23"/>
        <v>401.5</v>
      </c>
      <c r="L198" s="54">
        <v>13</v>
      </c>
      <c r="M198" s="54"/>
      <c r="N198" s="54"/>
      <c r="O198" s="54"/>
    </row>
    <row r="199" spans="1:15" ht="15.75" customHeight="1" x14ac:dyDescent="0.4">
      <c r="A199" s="54">
        <v>331</v>
      </c>
      <c r="B199" s="54" t="s">
        <v>567</v>
      </c>
      <c r="C199" s="61" t="s">
        <v>578</v>
      </c>
      <c r="D199" s="54" t="s">
        <v>586</v>
      </c>
      <c r="E199" s="61" t="s">
        <v>587</v>
      </c>
      <c r="F199" s="61">
        <v>98</v>
      </c>
      <c r="G199" s="98">
        <v>161</v>
      </c>
      <c r="H199" s="98">
        <v>231</v>
      </c>
      <c r="I199" s="98">
        <v>247</v>
      </c>
      <c r="J199" s="54">
        <f t="shared" si="22"/>
        <v>239</v>
      </c>
      <c r="K199" s="54">
        <f t="shared" si="23"/>
        <v>400</v>
      </c>
      <c r="L199" s="54">
        <v>14</v>
      </c>
      <c r="M199" s="54"/>
      <c r="N199" s="54"/>
      <c r="O199" s="54"/>
    </row>
    <row r="200" spans="1:15" ht="15.75" customHeight="1" x14ac:dyDescent="0.4">
      <c r="A200" s="54">
        <v>111</v>
      </c>
      <c r="B200" s="54" t="s">
        <v>189</v>
      </c>
      <c r="C200" s="54" t="s">
        <v>297</v>
      </c>
      <c r="D200" s="54" t="s">
        <v>296</v>
      </c>
      <c r="E200" s="54" t="s">
        <v>199</v>
      </c>
      <c r="F200" s="54" t="s">
        <v>200</v>
      </c>
      <c r="G200" s="54">
        <v>160</v>
      </c>
      <c r="H200" s="54">
        <v>241</v>
      </c>
      <c r="I200" s="54">
        <v>237</v>
      </c>
      <c r="J200" s="54">
        <f t="shared" si="22"/>
        <v>239</v>
      </c>
      <c r="K200" s="54">
        <f t="shared" si="23"/>
        <v>399</v>
      </c>
      <c r="L200" s="54">
        <v>15</v>
      </c>
      <c r="M200" s="54"/>
      <c r="N200" s="54"/>
      <c r="O200" s="54"/>
    </row>
    <row r="201" spans="1:15" ht="15.75" customHeight="1" x14ac:dyDescent="0.4">
      <c r="A201" s="54">
        <v>276</v>
      </c>
      <c r="B201" s="54" t="s">
        <v>498</v>
      </c>
      <c r="C201" s="54" t="s">
        <v>517</v>
      </c>
      <c r="D201" s="54" t="s">
        <v>497</v>
      </c>
      <c r="E201" s="54" t="s">
        <v>518</v>
      </c>
      <c r="F201" s="54" t="s">
        <v>519</v>
      </c>
      <c r="G201" s="54">
        <v>159</v>
      </c>
      <c r="H201" s="54">
        <v>236</v>
      </c>
      <c r="I201" s="54">
        <v>233</v>
      </c>
      <c r="J201" s="54">
        <f t="shared" si="22"/>
        <v>234.5</v>
      </c>
      <c r="K201" s="54">
        <f t="shared" si="23"/>
        <v>393.5</v>
      </c>
      <c r="L201" s="54">
        <v>16</v>
      </c>
      <c r="M201" s="54"/>
      <c r="N201" s="54"/>
      <c r="O201" s="54"/>
    </row>
    <row r="202" spans="1:15" ht="15.75" customHeight="1" x14ac:dyDescent="0.4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</row>
    <row r="203" spans="1:15" ht="15.75" customHeight="1" x14ac:dyDescent="0.4">
      <c r="A203" s="87" t="s">
        <v>34</v>
      </c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111" t="s">
        <v>1048</v>
      </c>
      <c r="N203" s="76"/>
      <c r="O203" s="67"/>
    </row>
    <row r="204" spans="1:15" ht="15.75" customHeight="1" x14ac:dyDescent="0.4">
      <c r="A204" s="64" t="s">
        <v>0</v>
      </c>
      <c r="B204" s="105" t="s">
        <v>1</v>
      </c>
      <c r="C204" s="105" t="s">
        <v>31</v>
      </c>
      <c r="D204" s="105" t="s">
        <v>32</v>
      </c>
      <c r="E204" s="105" t="s">
        <v>2</v>
      </c>
      <c r="F204" s="105" t="s">
        <v>3</v>
      </c>
      <c r="G204" s="105" t="s">
        <v>4</v>
      </c>
      <c r="H204" s="105" t="s">
        <v>806</v>
      </c>
      <c r="I204" s="105" t="s">
        <v>6</v>
      </c>
      <c r="J204" s="105" t="s">
        <v>7</v>
      </c>
      <c r="K204" s="105" t="s">
        <v>8</v>
      </c>
      <c r="L204" s="105" t="s">
        <v>9</v>
      </c>
      <c r="M204" s="105" t="s">
        <v>1035</v>
      </c>
      <c r="N204" s="105" t="s">
        <v>1062</v>
      </c>
      <c r="O204" s="105" t="s">
        <v>1041</v>
      </c>
    </row>
    <row r="205" spans="1:15" ht="15.75" customHeight="1" x14ac:dyDescent="0.4">
      <c r="A205" s="60">
        <v>213</v>
      </c>
      <c r="B205" s="60" t="s">
        <v>319</v>
      </c>
      <c r="C205" s="60" t="s">
        <v>397</v>
      </c>
      <c r="D205" s="60" t="s">
        <v>357</v>
      </c>
      <c r="E205" s="60" t="s">
        <v>406</v>
      </c>
      <c r="F205" s="60" t="s">
        <v>407</v>
      </c>
      <c r="G205" s="53">
        <v>159</v>
      </c>
      <c r="H205" s="53">
        <v>258</v>
      </c>
      <c r="I205" s="53">
        <v>264</v>
      </c>
      <c r="J205" s="60">
        <f t="shared" ref="J205:J220" si="26">(H205+I205)/2</f>
        <v>261</v>
      </c>
      <c r="K205" s="60">
        <f t="shared" ref="K205:K220" si="27">G205+J205</f>
        <v>420</v>
      </c>
      <c r="L205" s="60">
        <v>1</v>
      </c>
      <c r="M205" s="60"/>
      <c r="N205" s="60"/>
      <c r="O205" s="60"/>
    </row>
    <row r="206" spans="1:15" ht="15.75" customHeight="1" x14ac:dyDescent="0.4">
      <c r="A206" s="54">
        <v>443</v>
      </c>
      <c r="B206" s="54" t="s">
        <v>695</v>
      </c>
      <c r="C206" s="54" t="s">
        <v>823</v>
      </c>
      <c r="D206" s="54"/>
      <c r="E206" s="54" t="s">
        <v>714</v>
      </c>
      <c r="F206" s="54" t="s">
        <v>742</v>
      </c>
      <c r="G206" s="51">
        <v>161</v>
      </c>
      <c r="H206" s="51">
        <v>265</v>
      </c>
      <c r="I206" s="51">
        <v>252</v>
      </c>
      <c r="J206" s="54">
        <f t="shared" si="26"/>
        <v>258.5</v>
      </c>
      <c r="K206" s="54">
        <f t="shared" si="27"/>
        <v>419.5</v>
      </c>
      <c r="L206" s="54">
        <v>2</v>
      </c>
      <c r="M206" s="54"/>
      <c r="N206" s="54"/>
      <c r="O206" s="54"/>
    </row>
    <row r="207" spans="1:15" ht="15.75" customHeight="1" x14ac:dyDescent="0.4">
      <c r="A207" s="54">
        <v>214</v>
      </c>
      <c r="B207" s="54" t="s">
        <v>319</v>
      </c>
      <c r="C207" s="54" t="s">
        <v>398</v>
      </c>
      <c r="D207" s="54" t="s">
        <v>401</v>
      </c>
      <c r="E207" s="54" t="s">
        <v>402</v>
      </c>
      <c r="F207" s="54" t="s">
        <v>408</v>
      </c>
      <c r="G207" s="51">
        <v>159</v>
      </c>
      <c r="H207" s="51">
        <v>255</v>
      </c>
      <c r="I207" s="51">
        <v>257</v>
      </c>
      <c r="J207" s="54">
        <f t="shared" si="26"/>
        <v>256</v>
      </c>
      <c r="K207" s="54">
        <f t="shared" si="27"/>
        <v>415</v>
      </c>
      <c r="L207" s="54">
        <v>3</v>
      </c>
      <c r="M207" s="54"/>
      <c r="N207" s="54"/>
      <c r="O207" s="54"/>
    </row>
    <row r="208" spans="1:15" ht="15.75" customHeight="1" x14ac:dyDescent="0.4">
      <c r="A208" s="54">
        <v>332</v>
      </c>
      <c r="B208" s="54" t="s">
        <v>567</v>
      </c>
      <c r="C208" s="61" t="s">
        <v>588</v>
      </c>
      <c r="D208" s="61" t="s">
        <v>589</v>
      </c>
      <c r="E208" s="61" t="s">
        <v>590</v>
      </c>
      <c r="F208" s="61">
        <v>8005</v>
      </c>
      <c r="G208" s="67">
        <v>161</v>
      </c>
      <c r="H208" s="54">
        <v>248</v>
      </c>
      <c r="I208" s="54">
        <v>257</v>
      </c>
      <c r="J208" s="54">
        <f t="shared" si="26"/>
        <v>252.5</v>
      </c>
      <c r="K208" s="54">
        <f t="shared" si="27"/>
        <v>413.5</v>
      </c>
      <c r="L208" s="54">
        <v>4</v>
      </c>
      <c r="M208" s="54"/>
      <c r="N208" s="54"/>
      <c r="O208" s="54"/>
    </row>
    <row r="209" spans="1:15" ht="15.75" customHeight="1" x14ac:dyDescent="0.4">
      <c r="A209" s="54">
        <v>448</v>
      </c>
      <c r="B209" s="54" t="s">
        <v>695</v>
      </c>
      <c r="C209" s="54" t="s">
        <v>825</v>
      </c>
      <c r="D209" s="54"/>
      <c r="E209" s="54" t="s">
        <v>720</v>
      </c>
      <c r="F209" s="54" t="s">
        <v>746</v>
      </c>
      <c r="G209" s="67">
        <v>159</v>
      </c>
      <c r="H209" s="54">
        <v>252</v>
      </c>
      <c r="I209" s="54">
        <v>255</v>
      </c>
      <c r="J209" s="54">
        <f t="shared" si="26"/>
        <v>253.5</v>
      </c>
      <c r="K209" s="54">
        <f t="shared" si="27"/>
        <v>412.5</v>
      </c>
      <c r="L209" s="54">
        <v>5</v>
      </c>
      <c r="M209" s="54"/>
      <c r="N209" s="54"/>
      <c r="O209" s="54"/>
    </row>
    <row r="210" spans="1:15" ht="15.75" customHeight="1" x14ac:dyDescent="0.4">
      <c r="A210" s="54">
        <v>212</v>
      </c>
      <c r="B210" s="54" t="s">
        <v>319</v>
      </c>
      <c r="C210" s="54" t="s">
        <v>396</v>
      </c>
      <c r="D210" s="54" t="s">
        <v>400</v>
      </c>
      <c r="E210" s="54" t="s">
        <v>404</v>
      </c>
      <c r="F210" s="54" t="s">
        <v>405</v>
      </c>
      <c r="G210" s="67">
        <v>159</v>
      </c>
      <c r="H210" s="54">
        <v>244</v>
      </c>
      <c r="I210" s="54">
        <v>259</v>
      </c>
      <c r="J210" s="54">
        <f t="shared" si="26"/>
        <v>251.5</v>
      </c>
      <c r="K210" s="54">
        <f t="shared" si="27"/>
        <v>410.5</v>
      </c>
      <c r="L210" s="54">
        <v>6</v>
      </c>
      <c r="M210" s="54"/>
      <c r="N210" s="54"/>
      <c r="O210" s="54"/>
    </row>
    <row r="211" spans="1:15" ht="15.75" customHeight="1" x14ac:dyDescent="0.4">
      <c r="A211" s="54">
        <v>159</v>
      </c>
      <c r="B211" s="54" t="s">
        <v>220</v>
      </c>
      <c r="C211" s="54" t="s">
        <v>301</v>
      </c>
      <c r="D211" s="54" t="s">
        <v>300</v>
      </c>
      <c r="E211" s="54" t="s">
        <v>248</v>
      </c>
      <c r="F211" s="54" t="s">
        <v>249</v>
      </c>
      <c r="G211" s="67">
        <v>161</v>
      </c>
      <c r="H211" s="54">
        <v>240</v>
      </c>
      <c r="I211" s="54">
        <v>257</v>
      </c>
      <c r="J211" s="54">
        <f t="shared" si="26"/>
        <v>248.5</v>
      </c>
      <c r="K211" s="54">
        <f t="shared" si="27"/>
        <v>409.5</v>
      </c>
      <c r="L211" s="54">
        <v>7</v>
      </c>
      <c r="M211" s="54"/>
      <c r="N211" s="54"/>
      <c r="O211" s="54"/>
    </row>
    <row r="212" spans="1:15" ht="15.75" customHeight="1" x14ac:dyDescent="0.4">
      <c r="A212" s="54">
        <v>160</v>
      </c>
      <c r="B212" s="54" t="s">
        <v>220</v>
      </c>
      <c r="C212" s="54" t="s">
        <v>302</v>
      </c>
      <c r="D212" s="54" t="s">
        <v>264</v>
      </c>
      <c r="E212" s="54" t="s">
        <v>251</v>
      </c>
      <c r="F212" s="54" t="s">
        <v>252</v>
      </c>
      <c r="G212" s="67">
        <v>161</v>
      </c>
      <c r="H212" s="54">
        <v>242</v>
      </c>
      <c r="I212" s="54">
        <v>255</v>
      </c>
      <c r="J212" s="54">
        <f t="shared" si="26"/>
        <v>248.5</v>
      </c>
      <c r="K212" s="54">
        <f t="shared" si="27"/>
        <v>409.5</v>
      </c>
      <c r="L212" s="54">
        <v>7</v>
      </c>
      <c r="M212" s="54"/>
      <c r="N212" s="54"/>
      <c r="O212" s="54"/>
    </row>
    <row r="213" spans="1:15" ht="15.75" customHeight="1" x14ac:dyDescent="0.4">
      <c r="A213" s="54">
        <v>446</v>
      </c>
      <c r="B213" s="54" t="s">
        <v>695</v>
      </c>
      <c r="C213" s="54" t="s">
        <v>807</v>
      </c>
      <c r="D213" s="54"/>
      <c r="E213" s="54" t="s">
        <v>700</v>
      </c>
      <c r="F213" s="54" t="s">
        <v>744</v>
      </c>
      <c r="G213" s="67">
        <v>161</v>
      </c>
      <c r="H213" s="54">
        <v>257</v>
      </c>
      <c r="I213" s="54">
        <v>240</v>
      </c>
      <c r="J213" s="54">
        <f t="shared" si="26"/>
        <v>248.5</v>
      </c>
      <c r="K213" s="54">
        <f t="shared" si="27"/>
        <v>409.5</v>
      </c>
      <c r="L213" s="54">
        <v>7</v>
      </c>
      <c r="M213" s="54"/>
      <c r="N213" s="54"/>
      <c r="O213" s="54"/>
    </row>
    <row r="214" spans="1:15" ht="15.75" customHeight="1" x14ac:dyDescent="0.4">
      <c r="A214" s="54">
        <v>447</v>
      </c>
      <c r="B214" s="54" t="s">
        <v>695</v>
      </c>
      <c r="C214" s="54" t="s">
        <v>829</v>
      </c>
      <c r="D214" s="54"/>
      <c r="E214" s="54" t="s">
        <v>698</v>
      </c>
      <c r="F214" s="54" t="s">
        <v>828</v>
      </c>
      <c r="G214" s="67">
        <v>161</v>
      </c>
      <c r="H214" s="54">
        <v>248</v>
      </c>
      <c r="I214" s="54">
        <v>246</v>
      </c>
      <c r="J214" s="54">
        <f t="shared" si="26"/>
        <v>247</v>
      </c>
      <c r="K214" s="54">
        <f t="shared" si="27"/>
        <v>408</v>
      </c>
      <c r="L214" s="54">
        <v>8</v>
      </c>
      <c r="M214" s="54"/>
      <c r="N214" s="54"/>
      <c r="O214" s="54"/>
    </row>
    <row r="215" spans="1:15" ht="15.75" customHeight="1" x14ac:dyDescent="0.4">
      <c r="A215" s="54">
        <v>112</v>
      </c>
      <c r="B215" s="54" t="s">
        <v>189</v>
      </c>
      <c r="C215" s="54" t="s">
        <v>205</v>
      </c>
      <c r="D215" s="54" t="s">
        <v>299</v>
      </c>
      <c r="E215" s="54" t="s">
        <v>197</v>
      </c>
      <c r="F215" s="54" t="s">
        <v>202</v>
      </c>
      <c r="G215" s="67">
        <v>160</v>
      </c>
      <c r="H215" s="54">
        <v>241</v>
      </c>
      <c r="I215" s="54">
        <v>253</v>
      </c>
      <c r="J215" s="54">
        <f t="shared" si="26"/>
        <v>247</v>
      </c>
      <c r="K215" s="54">
        <f t="shared" si="27"/>
        <v>407</v>
      </c>
      <c r="L215" s="54">
        <v>9</v>
      </c>
      <c r="M215" s="54"/>
      <c r="N215" s="54"/>
      <c r="O215" s="54"/>
    </row>
    <row r="216" spans="1:15" ht="15.75" customHeight="1" x14ac:dyDescent="0.4">
      <c r="A216" s="54">
        <v>7</v>
      </c>
      <c r="B216" s="54" t="s">
        <v>10</v>
      </c>
      <c r="C216" s="61" t="s">
        <v>35</v>
      </c>
      <c r="D216" s="61" t="s">
        <v>36</v>
      </c>
      <c r="E216" s="61" t="s">
        <v>22</v>
      </c>
      <c r="F216" s="61" t="s">
        <v>37</v>
      </c>
      <c r="G216" s="100">
        <v>158</v>
      </c>
      <c r="H216" s="73">
        <v>250</v>
      </c>
      <c r="I216" s="73">
        <v>247</v>
      </c>
      <c r="J216" s="54">
        <f t="shared" si="26"/>
        <v>248.5</v>
      </c>
      <c r="K216" s="54">
        <f t="shared" si="27"/>
        <v>406.5</v>
      </c>
      <c r="L216" s="54">
        <v>10</v>
      </c>
      <c r="M216" s="54"/>
      <c r="N216" s="54"/>
      <c r="O216" s="54"/>
    </row>
    <row r="217" spans="1:15" ht="15.75" customHeight="1" x14ac:dyDescent="0.4">
      <c r="A217" s="54">
        <v>9</v>
      </c>
      <c r="B217" s="54" t="s">
        <v>10</v>
      </c>
      <c r="C217" s="61" t="s">
        <v>42</v>
      </c>
      <c r="D217" s="54" t="s">
        <v>11</v>
      </c>
      <c r="E217" s="54" t="s">
        <v>43</v>
      </c>
      <c r="F217" s="54" t="s">
        <v>44</v>
      </c>
      <c r="G217" s="100">
        <v>158</v>
      </c>
      <c r="H217" s="73">
        <v>243</v>
      </c>
      <c r="I217" s="73">
        <v>249</v>
      </c>
      <c r="J217" s="54">
        <f t="shared" si="26"/>
        <v>246</v>
      </c>
      <c r="K217" s="54">
        <f t="shared" si="27"/>
        <v>404</v>
      </c>
      <c r="L217" s="54">
        <v>11</v>
      </c>
      <c r="M217" s="54"/>
      <c r="N217" s="54"/>
      <c r="O217" s="54"/>
    </row>
    <row r="218" spans="1:15" ht="15.75" customHeight="1" x14ac:dyDescent="0.4">
      <c r="A218" s="54">
        <v>211</v>
      </c>
      <c r="B218" s="54" t="s">
        <v>319</v>
      </c>
      <c r="C218" s="54" t="s">
        <v>395</v>
      </c>
      <c r="D218" s="61" t="s">
        <v>399</v>
      </c>
      <c r="E218" s="54" t="s">
        <v>402</v>
      </c>
      <c r="F218" s="54" t="s">
        <v>403</v>
      </c>
      <c r="G218" s="67">
        <v>153</v>
      </c>
      <c r="H218" s="54">
        <v>246</v>
      </c>
      <c r="I218" s="54">
        <v>252</v>
      </c>
      <c r="J218" s="54">
        <f t="shared" si="26"/>
        <v>249</v>
      </c>
      <c r="K218" s="54">
        <f t="shared" si="27"/>
        <v>402</v>
      </c>
      <c r="L218" s="54">
        <v>12</v>
      </c>
      <c r="M218" s="54"/>
      <c r="N218" s="54"/>
      <c r="O218" s="54"/>
    </row>
    <row r="219" spans="1:15" ht="15.75" customHeight="1" x14ac:dyDescent="0.4">
      <c r="A219" s="54">
        <v>445</v>
      </c>
      <c r="B219" s="54" t="s">
        <v>695</v>
      </c>
      <c r="C219" s="54" t="s">
        <v>810</v>
      </c>
      <c r="D219" s="54"/>
      <c r="E219" s="54" t="s">
        <v>697</v>
      </c>
      <c r="F219" s="54" t="s">
        <v>743</v>
      </c>
      <c r="G219" s="67">
        <v>160</v>
      </c>
      <c r="H219" s="54">
        <v>252</v>
      </c>
      <c r="I219" s="54">
        <v>229</v>
      </c>
      <c r="J219" s="54">
        <f t="shared" si="26"/>
        <v>240.5</v>
      </c>
      <c r="K219" s="54">
        <f t="shared" si="27"/>
        <v>400.5</v>
      </c>
      <c r="L219" s="54">
        <v>13</v>
      </c>
      <c r="M219" s="54"/>
      <c r="N219" s="54"/>
      <c r="O219" s="54"/>
    </row>
    <row r="220" spans="1:15" ht="15.75" customHeight="1" x14ac:dyDescent="0.4">
      <c r="A220" s="54">
        <v>8</v>
      </c>
      <c r="B220" s="54" t="s">
        <v>10</v>
      </c>
      <c r="C220" s="61" t="s">
        <v>38</v>
      </c>
      <c r="D220" s="54" t="s">
        <v>39</v>
      </c>
      <c r="E220" s="54" t="s">
        <v>40</v>
      </c>
      <c r="F220" s="54" t="s">
        <v>41</v>
      </c>
      <c r="G220" s="100">
        <v>0</v>
      </c>
      <c r="H220" s="73">
        <v>229</v>
      </c>
      <c r="I220" s="73">
        <v>233</v>
      </c>
      <c r="J220" s="54">
        <f t="shared" si="26"/>
        <v>231</v>
      </c>
      <c r="K220" s="54">
        <f t="shared" si="27"/>
        <v>231</v>
      </c>
      <c r="L220" s="54">
        <v>14</v>
      </c>
      <c r="M220" s="54"/>
      <c r="N220" s="54"/>
      <c r="O220" s="54"/>
    </row>
    <row r="221" spans="1:15" ht="15.75" customHeight="1" x14ac:dyDescent="0.4">
      <c r="A221" s="77"/>
      <c r="B221" s="77"/>
      <c r="C221" s="78"/>
      <c r="D221" s="77"/>
      <c r="E221" s="77"/>
      <c r="F221" s="77"/>
      <c r="G221" s="108"/>
      <c r="H221" s="108"/>
      <c r="I221" s="108"/>
      <c r="J221" s="77"/>
      <c r="K221" s="77"/>
      <c r="L221" s="77"/>
      <c r="M221" s="77"/>
      <c r="N221" s="77"/>
      <c r="O221" s="77"/>
    </row>
    <row r="222" spans="1:15" ht="15.75" customHeight="1" x14ac:dyDescent="0.4">
      <c r="A222" s="87" t="s">
        <v>45</v>
      </c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111" t="s">
        <v>1048</v>
      </c>
      <c r="N222" s="76"/>
      <c r="O222" s="67"/>
    </row>
    <row r="223" spans="1:15" ht="15.75" customHeight="1" x14ac:dyDescent="0.4">
      <c r="A223" s="64" t="s">
        <v>0</v>
      </c>
      <c r="B223" s="105" t="s">
        <v>1</v>
      </c>
      <c r="C223" s="105" t="s">
        <v>31</v>
      </c>
      <c r="D223" s="105" t="s">
        <v>32</v>
      </c>
      <c r="E223" s="105" t="s">
        <v>2</v>
      </c>
      <c r="F223" s="105" t="s">
        <v>3</v>
      </c>
      <c r="G223" s="105" t="s">
        <v>4</v>
      </c>
      <c r="H223" s="105" t="s">
        <v>806</v>
      </c>
      <c r="I223" s="105" t="s">
        <v>6</v>
      </c>
      <c r="J223" s="105" t="s">
        <v>7</v>
      </c>
      <c r="K223" s="105" t="s">
        <v>8</v>
      </c>
      <c r="L223" s="105" t="s">
        <v>9</v>
      </c>
      <c r="M223" s="105" t="s">
        <v>1035</v>
      </c>
      <c r="N223" s="105" t="s">
        <v>1062</v>
      </c>
      <c r="O223" s="105" t="s">
        <v>1041</v>
      </c>
    </row>
    <row r="224" spans="1:15" ht="15.75" customHeight="1" x14ac:dyDescent="0.4">
      <c r="A224" s="60">
        <v>215</v>
      </c>
      <c r="B224" s="60" t="s">
        <v>319</v>
      </c>
      <c r="C224" s="107" t="s">
        <v>409</v>
      </c>
      <c r="D224" s="107" t="s">
        <v>410</v>
      </c>
      <c r="E224" s="60" t="s">
        <v>384</v>
      </c>
      <c r="F224" s="60" t="s">
        <v>385</v>
      </c>
      <c r="G224" s="53">
        <v>161</v>
      </c>
      <c r="H224" s="53">
        <v>270</v>
      </c>
      <c r="I224" s="53">
        <v>261</v>
      </c>
      <c r="J224" s="60">
        <f t="shared" ref="J224:J243" si="28">(H224+I224)/2</f>
        <v>265.5</v>
      </c>
      <c r="K224" s="60">
        <f t="shared" ref="K224:K243" si="29">G224+J224</f>
        <v>426.5</v>
      </c>
      <c r="L224" s="60">
        <v>1</v>
      </c>
      <c r="M224" s="60">
        <v>101</v>
      </c>
      <c r="N224" s="60"/>
      <c r="O224" s="60"/>
    </row>
    <row r="225" spans="1:15" ht="15.75" customHeight="1" x14ac:dyDescent="0.4">
      <c r="A225" s="54">
        <v>452</v>
      </c>
      <c r="B225" s="54" t="s">
        <v>695</v>
      </c>
      <c r="C225" s="54" t="s">
        <v>811</v>
      </c>
      <c r="D225" s="54"/>
      <c r="E225" s="54" t="s">
        <v>702</v>
      </c>
      <c r="F225" s="54" t="s">
        <v>749</v>
      </c>
      <c r="G225" s="67">
        <v>161</v>
      </c>
      <c r="H225" s="54">
        <v>264</v>
      </c>
      <c r="I225" s="54">
        <v>267</v>
      </c>
      <c r="J225" s="54">
        <f t="shared" si="28"/>
        <v>265.5</v>
      </c>
      <c r="K225" s="54">
        <f t="shared" si="29"/>
        <v>426.5</v>
      </c>
      <c r="L225" s="54">
        <v>2</v>
      </c>
      <c r="M225" s="109">
        <v>100.5</v>
      </c>
      <c r="N225" s="54"/>
      <c r="O225" s="54"/>
    </row>
    <row r="226" spans="1:15" ht="15.75" customHeight="1" x14ac:dyDescent="0.4">
      <c r="A226" s="54">
        <v>454</v>
      </c>
      <c r="B226" s="54" t="s">
        <v>695</v>
      </c>
      <c r="C226" s="54" t="s">
        <v>827</v>
      </c>
      <c r="D226" s="54"/>
      <c r="E226" s="54" t="s">
        <v>714</v>
      </c>
      <c r="F226" s="54" t="s">
        <v>752</v>
      </c>
      <c r="G226" s="67">
        <v>159</v>
      </c>
      <c r="H226" s="54">
        <v>268</v>
      </c>
      <c r="I226" s="54">
        <v>266</v>
      </c>
      <c r="J226" s="54">
        <f t="shared" si="28"/>
        <v>267</v>
      </c>
      <c r="K226" s="54">
        <f t="shared" si="29"/>
        <v>426</v>
      </c>
      <c r="L226" s="54">
        <v>3</v>
      </c>
      <c r="M226" s="54"/>
      <c r="N226" s="54"/>
      <c r="O226" s="54"/>
    </row>
    <row r="227" spans="1:15" ht="15.75" customHeight="1" x14ac:dyDescent="0.4">
      <c r="A227" s="54">
        <v>218</v>
      </c>
      <c r="B227" s="54" t="s">
        <v>319</v>
      </c>
      <c r="C227" s="54" t="s">
        <v>380</v>
      </c>
      <c r="D227" s="54" t="s">
        <v>357</v>
      </c>
      <c r="E227" s="54" t="s">
        <v>102</v>
      </c>
      <c r="F227" s="54" t="s">
        <v>387</v>
      </c>
      <c r="G227" s="67">
        <v>161</v>
      </c>
      <c r="H227" s="54">
        <v>268</v>
      </c>
      <c r="I227" s="54">
        <v>257</v>
      </c>
      <c r="J227" s="54">
        <f t="shared" si="28"/>
        <v>262.5</v>
      </c>
      <c r="K227" s="54">
        <f t="shared" si="29"/>
        <v>423.5</v>
      </c>
      <c r="L227" s="54">
        <v>4</v>
      </c>
      <c r="M227" s="54"/>
      <c r="N227" s="54"/>
      <c r="O227" s="54"/>
    </row>
    <row r="228" spans="1:15" ht="15.75" customHeight="1" x14ac:dyDescent="0.4">
      <c r="A228" s="54">
        <v>217</v>
      </c>
      <c r="B228" s="54" t="s">
        <v>319</v>
      </c>
      <c r="C228" s="54" t="s">
        <v>379</v>
      </c>
      <c r="D228" s="54" t="s">
        <v>383</v>
      </c>
      <c r="E228" s="54" t="s">
        <v>315</v>
      </c>
      <c r="F228" s="54" t="s">
        <v>680</v>
      </c>
      <c r="G228" s="67">
        <v>161</v>
      </c>
      <c r="H228" s="54">
        <v>260</v>
      </c>
      <c r="I228" s="54">
        <v>263</v>
      </c>
      <c r="J228" s="54">
        <f t="shared" si="28"/>
        <v>261.5</v>
      </c>
      <c r="K228" s="54">
        <f t="shared" si="29"/>
        <v>422.5</v>
      </c>
      <c r="L228" s="54">
        <v>5</v>
      </c>
      <c r="M228" s="54"/>
      <c r="N228" s="54"/>
      <c r="O228" s="54"/>
    </row>
    <row r="229" spans="1:15" ht="15.75" customHeight="1" x14ac:dyDescent="0.4">
      <c r="A229" s="54">
        <v>66</v>
      </c>
      <c r="B229" s="54" t="s">
        <v>72</v>
      </c>
      <c r="C229" s="54" t="s">
        <v>132</v>
      </c>
      <c r="D229" s="54" t="s">
        <v>77</v>
      </c>
      <c r="E229" s="54" t="s">
        <v>99</v>
      </c>
      <c r="F229" s="54" t="s">
        <v>133</v>
      </c>
      <c r="G229" s="67">
        <v>160</v>
      </c>
      <c r="H229" s="54">
        <v>262</v>
      </c>
      <c r="I229" s="54">
        <v>260</v>
      </c>
      <c r="J229" s="54">
        <f t="shared" si="28"/>
        <v>261</v>
      </c>
      <c r="K229" s="54">
        <f t="shared" si="29"/>
        <v>421</v>
      </c>
      <c r="L229" s="54">
        <v>6</v>
      </c>
      <c r="M229" s="54"/>
      <c r="N229" s="54"/>
      <c r="O229" s="54"/>
    </row>
    <row r="230" spans="1:15" ht="15.75" customHeight="1" x14ac:dyDescent="0.4">
      <c r="A230" s="54">
        <v>62</v>
      </c>
      <c r="B230" s="54" t="s">
        <v>72</v>
      </c>
      <c r="C230" s="54" t="s">
        <v>121</v>
      </c>
      <c r="D230" s="54" t="s">
        <v>109</v>
      </c>
      <c r="E230" s="54" t="s">
        <v>122</v>
      </c>
      <c r="F230" s="54" t="s">
        <v>123</v>
      </c>
      <c r="G230" s="67">
        <v>161</v>
      </c>
      <c r="H230" s="54">
        <v>255</v>
      </c>
      <c r="I230" s="54">
        <v>264</v>
      </c>
      <c r="J230" s="54">
        <f t="shared" si="28"/>
        <v>259.5</v>
      </c>
      <c r="K230" s="54">
        <f t="shared" si="29"/>
        <v>420.5</v>
      </c>
      <c r="L230" s="54">
        <v>7</v>
      </c>
      <c r="M230" s="54"/>
      <c r="N230" s="54"/>
      <c r="O230" s="54"/>
    </row>
    <row r="231" spans="1:15" ht="15.75" customHeight="1" x14ac:dyDescent="0.4">
      <c r="A231" s="54">
        <v>216</v>
      </c>
      <c r="B231" s="54" t="s">
        <v>319</v>
      </c>
      <c r="C231" s="54" t="s">
        <v>378</v>
      </c>
      <c r="D231" s="54" t="s">
        <v>411</v>
      </c>
      <c r="E231" s="54" t="s">
        <v>386</v>
      </c>
      <c r="F231" s="54" t="s">
        <v>679</v>
      </c>
      <c r="G231" s="67">
        <v>161</v>
      </c>
      <c r="H231" s="54">
        <v>265</v>
      </c>
      <c r="I231" s="54">
        <v>249</v>
      </c>
      <c r="J231" s="54">
        <f t="shared" si="28"/>
        <v>257</v>
      </c>
      <c r="K231" s="54">
        <f t="shared" si="29"/>
        <v>418</v>
      </c>
      <c r="L231" s="54">
        <v>8</v>
      </c>
      <c r="M231" s="54"/>
      <c r="N231" s="54"/>
      <c r="O231" s="54"/>
    </row>
    <row r="232" spans="1:15" ht="15.75" customHeight="1" x14ac:dyDescent="0.4">
      <c r="A232" s="54">
        <v>333</v>
      </c>
      <c r="B232" s="56" t="s">
        <v>567</v>
      </c>
      <c r="C232" s="61" t="s">
        <v>591</v>
      </c>
      <c r="D232" s="54" t="s">
        <v>592</v>
      </c>
      <c r="E232" s="54" t="s">
        <v>593</v>
      </c>
      <c r="F232" s="54">
        <v>9376</v>
      </c>
      <c r="G232" s="67">
        <v>159</v>
      </c>
      <c r="H232" s="54">
        <v>267</v>
      </c>
      <c r="I232" s="54">
        <v>250</v>
      </c>
      <c r="J232" s="54">
        <f t="shared" si="28"/>
        <v>258.5</v>
      </c>
      <c r="K232" s="54">
        <f t="shared" si="29"/>
        <v>417.5</v>
      </c>
      <c r="L232" s="54">
        <v>9</v>
      </c>
      <c r="M232" s="54"/>
      <c r="N232" s="54"/>
      <c r="O232" s="54"/>
    </row>
    <row r="233" spans="1:15" ht="15.75" customHeight="1" x14ac:dyDescent="0.4">
      <c r="A233" s="54">
        <v>161</v>
      </c>
      <c r="B233" s="54" t="s">
        <v>220</v>
      </c>
      <c r="C233" s="54" t="s">
        <v>306</v>
      </c>
      <c r="D233" s="54" t="s">
        <v>304</v>
      </c>
      <c r="E233" s="54" t="s">
        <v>253</v>
      </c>
      <c r="F233" s="54" t="s">
        <v>254</v>
      </c>
      <c r="G233" s="67">
        <v>158</v>
      </c>
      <c r="H233" s="54">
        <v>261</v>
      </c>
      <c r="I233" s="54">
        <v>257</v>
      </c>
      <c r="J233" s="54">
        <f t="shared" si="28"/>
        <v>259</v>
      </c>
      <c r="K233" s="54">
        <f t="shared" si="29"/>
        <v>417</v>
      </c>
      <c r="L233" s="54">
        <v>10</v>
      </c>
      <c r="M233" s="54"/>
      <c r="N233" s="54"/>
      <c r="O233" s="54"/>
    </row>
    <row r="234" spans="1:15" ht="15.75" customHeight="1" x14ac:dyDescent="0.4">
      <c r="A234" s="54">
        <v>113</v>
      </c>
      <c r="B234" s="54" t="s">
        <v>189</v>
      </c>
      <c r="C234" s="54" t="s">
        <v>305</v>
      </c>
      <c r="D234" s="54" t="s">
        <v>303</v>
      </c>
      <c r="E234" s="54" t="s">
        <v>203</v>
      </c>
      <c r="F234" s="54" t="s">
        <v>204</v>
      </c>
      <c r="G234" s="67">
        <v>161</v>
      </c>
      <c r="H234" s="54">
        <v>254</v>
      </c>
      <c r="I234" s="54">
        <v>255</v>
      </c>
      <c r="J234" s="54">
        <f t="shared" si="28"/>
        <v>254.5</v>
      </c>
      <c r="K234" s="54">
        <f t="shared" si="29"/>
        <v>415.5</v>
      </c>
      <c r="L234" s="54">
        <v>11</v>
      </c>
      <c r="M234" s="54"/>
      <c r="N234" s="54"/>
      <c r="O234" s="54"/>
    </row>
    <row r="235" spans="1:15" ht="15.75" customHeight="1" x14ac:dyDescent="0.4">
      <c r="A235" s="54">
        <v>219</v>
      </c>
      <c r="B235" s="54" t="s">
        <v>319</v>
      </c>
      <c r="C235" s="61" t="s">
        <v>381</v>
      </c>
      <c r="D235" s="54" t="s">
        <v>400</v>
      </c>
      <c r="E235" s="54" t="s">
        <v>315</v>
      </c>
      <c r="F235" s="54" t="s">
        <v>681</v>
      </c>
      <c r="G235" s="67">
        <v>161</v>
      </c>
      <c r="H235" s="54">
        <v>261</v>
      </c>
      <c r="I235" s="54">
        <v>247</v>
      </c>
      <c r="J235" s="54">
        <f t="shared" si="28"/>
        <v>254</v>
      </c>
      <c r="K235" s="54">
        <f t="shared" si="29"/>
        <v>415</v>
      </c>
      <c r="L235" s="54">
        <v>12</v>
      </c>
      <c r="M235" s="54"/>
      <c r="N235" s="54"/>
      <c r="O235" s="54"/>
    </row>
    <row r="236" spans="1:15" ht="15.75" customHeight="1" x14ac:dyDescent="0.4">
      <c r="A236" s="54">
        <v>162</v>
      </c>
      <c r="B236" s="54" t="s">
        <v>220</v>
      </c>
      <c r="C236" s="54" t="s">
        <v>307</v>
      </c>
      <c r="D236" s="54" t="s">
        <v>293</v>
      </c>
      <c r="E236" s="54" t="s">
        <v>255</v>
      </c>
      <c r="F236" s="54" t="s">
        <v>256</v>
      </c>
      <c r="G236" s="67">
        <v>161</v>
      </c>
      <c r="H236" s="54">
        <v>254</v>
      </c>
      <c r="I236" s="54">
        <v>251</v>
      </c>
      <c r="J236" s="54">
        <f t="shared" si="28"/>
        <v>252.5</v>
      </c>
      <c r="K236" s="54">
        <f t="shared" si="29"/>
        <v>413.5</v>
      </c>
      <c r="L236" s="54">
        <v>13</v>
      </c>
      <c r="M236" s="54"/>
      <c r="N236" s="54"/>
      <c r="O236" s="54"/>
    </row>
    <row r="237" spans="1:15" ht="15.75" customHeight="1" x14ac:dyDescent="0.4">
      <c r="A237" s="54">
        <v>11</v>
      </c>
      <c r="B237" s="54" t="s">
        <v>10</v>
      </c>
      <c r="C237" s="61" t="s">
        <v>46</v>
      </c>
      <c r="D237" s="61" t="s">
        <v>36</v>
      </c>
      <c r="E237" s="61" t="s">
        <v>43</v>
      </c>
      <c r="F237" s="61" t="s">
        <v>47</v>
      </c>
      <c r="G237" s="67">
        <v>156</v>
      </c>
      <c r="H237" s="54">
        <v>259</v>
      </c>
      <c r="I237" s="54">
        <v>249</v>
      </c>
      <c r="J237" s="54">
        <f t="shared" si="28"/>
        <v>254</v>
      </c>
      <c r="K237" s="54">
        <f t="shared" si="29"/>
        <v>410</v>
      </c>
      <c r="L237" s="54">
        <v>14</v>
      </c>
      <c r="M237" s="54"/>
      <c r="N237" s="54"/>
      <c r="O237" s="54"/>
    </row>
    <row r="238" spans="1:15" ht="15.75" customHeight="1" x14ac:dyDescent="0.4">
      <c r="A238" s="54">
        <v>453</v>
      </c>
      <c r="B238" s="54" t="s">
        <v>695</v>
      </c>
      <c r="C238" s="54" t="s">
        <v>824</v>
      </c>
      <c r="D238" s="54"/>
      <c r="E238" s="54" t="s">
        <v>750</v>
      </c>
      <c r="F238" s="54" t="s">
        <v>751</v>
      </c>
      <c r="G238" s="67">
        <v>159</v>
      </c>
      <c r="H238" s="54">
        <v>249</v>
      </c>
      <c r="I238" s="54">
        <v>253</v>
      </c>
      <c r="J238" s="54">
        <f t="shared" si="28"/>
        <v>251</v>
      </c>
      <c r="K238" s="54">
        <f t="shared" si="29"/>
        <v>410</v>
      </c>
      <c r="L238" s="54">
        <v>15</v>
      </c>
      <c r="M238" s="54"/>
      <c r="N238" s="54"/>
      <c r="O238" s="54"/>
    </row>
    <row r="239" spans="1:15" ht="15.75" customHeight="1" x14ac:dyDescent="0.4">
      <c r="A239" s="54">
        <v>451</v>
      </c>
      <c r="B239" s="54" t="s">
        <v>695</v>
      </c>
      <c r="C239" s="54" t="s">
        <v>826</v>
      </c>
      <c r="D239" s="54"/>
      <c r="E239" s="54" t="s">
        <v>714</v>
      </c>
      <c r="F239" s="54" t="s">
        <v>748</v>
      </c>
      <c r="G239" s="67">
        <v>159</v>
      </c>
      <c r="H239" s="54">
        <v>254</v>
      </c>
      <c r="I239" s="54">
        <v>246</v>
      </c>
      <c r="J239" s="54">
        <f t="shared" si="28"/>
        <v>250</v>
      </c>
      <c r="K239" s="54">
        <f t="shared" si="29"/>
        <v>409</v>
      </c>
      <c r="L239" s="54">
        <v>17</v>
      </c>
      <c r="M239" s="54"/>
      <c r="N239" s="54"/>
      <c r="O239" s="54"/>
    </row>
    <row r="240" spans="1:15" ht="15.75" customHeight="1" x14ac:dyDescent="0.4">
      <c r="A240" s="54">
        <v>64</v>
      </c>
      <c r="B240" s="54" t="s">
        <v>72</v>
      </c>
      <c r="C240" s="54" t="s">
        <v>76</v>
      </c>
      <c r="D240" s="54" t="s">
        <v>75</v>
      </c>
      <c r="E240" s="54" t="s">
        <v>85</v>
      </c>
      <c r="F240" s="54" t="s">
        <v>128</v>
      </c>
      <c r="G240" s="67">
        <v>161</v>
      </c>
      <c r="H240" s="54">
        <v>248</v>
      </c>
      <c r="I240" s="54">
        <v>240</v>
      </c>
      <c r="J240" s="54">
        <f t="shared" si="28"/>
        <v>244</v>
      </c>
      <c r="K240" s="54">
        <f t="shared" si="29"/>
        <v>405</v>
      </c>
      <c r="L240" s="54">
        <v>18</v>
      </c>
      <c r="M240" s="54"/>
      <c r="N240" s="54"/>
      <c r="O240" s="54"/>
    </row>
    <row r="241" spans="1:15" ht="15.75" customHeight="1" x14ac:dyDescent="0.4">
      <c r="A241" s="54">
        <v>63</v>
      </c>
      <c r="B241" s="54" t="s">
        <v>72</v>
      </c>
      <c r="C241" s="54" t="s">
        <v>124</v>
      </c>
      <c r="D241" s="54" t="s">
        <v>125</v>
      </c>
      <c r="E241" s="54" t="s">
        <v>126</v>
      </c>
      <c r="F241" s="54" t="s">
        <v>127</v>
      </c>
      <c r="G241" s="67">
        <v>156</v>
      </c>
      <c r="H241" s="54">
        <v>248</v>
      </c>
      <c r="I241" s="54">
        <v>248</v>
      </c>
      <c r="J241" s="54">
        <f t="shared" si="28"/>
        <v>248</v>
      </c>
      <c r="K241" s="54">
        <f t="shared" si="29"/>
        <v>404</v>
      </c>
      <c r="L241" s="54">
        <v>19</v>
      </c>
      <c r="M241" s="54"/>
      <c r="N241" s="54"/>
      <c r="O241" s="54"/>
    </row>
    <row r="242" spans="1:15" ht="15.75" customHeight="1" x14ac:dyDescent="0.4">
      <c r="A242" s="54">
        <v>65</v>
      </c>
      <c r="B242" s="54" t="s">
        <v>72</v>
      </c>
      <c r="C242" s="54" t="s">
        <v>129</v>
      </c>
      <c r="D242" s="54" t="s">
        <v>107</v>
      </c>
      <c r="E242" s="54" t="s">
        <v>130</v>
      </c>
      <c r="F242" s="54" t="s">
        <v>131</v>
      </c>
      <c r="G242" s="67">
        <v>161</v>
      </c>
      <c r="H242" s="54">
        <v>241</v>
      </c>
      <c r="I242" s="54">
        <v>244</v>
      </c>
      <c r="J242" s="54">
        <f t="shared" si="28"/>
        <v>242.5</v>
      </c>
      <c r="K242" s="54">
        <f t="shared" si="29"/>
        <v>403.5</v>
      </c>
      <c r="L242" s="54">
        <v>20</v>
      </c>
      <c r="M242" s="54"/>
      <c r="N242" s="54"/>
      <c r="O242" s="54"/>
    </row>
    <row r="243" spans="1:15" ht="15.75" customHeight="1" x14ac:dyDescent="0.4">
      <c r="A243" s="54">
        <v>450</v>
      </c>
      <c r="B243" s="54" t="s">
        <v>695</v>
      </c>
      <c r="C243" s="54" t="s">
        <v>819</v>
      </c>
      <c r="D243" s="54"/>
      <c r="E243" s="54" t="s">
        <v>724</v>
      </c>
      <c r="F243" s="54" t="s">
        <v>747</v>
      </c>
      <c r="G243" s="67">
        <v>154</v>
      </c>
      <c r="H243" s="54">
        <v>237</v>
      </c>
      <c r="I243" s="54">
        <v>253</v>
      </c>
      <c r="J243" s="54">
        <f t="shared" si="28"/>
        <v>245</v>
      </c>
      <c r="K243" s="54">
        <f t="shared" si="29"/>
        <v>399</v>
      </c>
      <c r="L243" s="54">
        <v>21</v>
      </c>
      <c r="M243" s="54"/>
      <c r="N243" s="54"/>
      <c r="O243" s="54"/>
    </row>
    <row r="244" spans="1:15" ht="15.75" customHeight="1" x14ac:dyDescent="0.4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</row>
    <row r="245" spans="1:15" ht="15.75" customHeight="1" x14ac:dyDescent="0.4">
      <c r="A245" s="87" t="s">
        <v>48</v>
      </c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111" t="s">
        <v>1048</v>
      </c>
      <c r="N245" s="76"/>
      <c r="O245" s="67"/>
    </row>
    <row r="246" spans="1:15" ht="15.75" customHeight="1" x14ac:dyDescent="0.4">
      <c r="A246" s="64" t="s">
        <v>0</v>
      </c>
      <c r="B246" s="105" t="s">
        <v>1</v>
      </c>
      <c r="C246" s="105" t="s">
        <v>31</v>
      </c>
      <c r="D246" s="105" t="s">
        <v>32</v>
      </c>
      <c r="E246" s="105" t="s">
        <v>2</v>
      </c>
      <c r="F246" s="64" t="s">
        <v>3</v>
      </c>
      <c r="G246" s="64" t="s">
        <v>4</v>
      </c>
      <c r="H246" s="64" t="s">
        <v>806</v>
      </c>
      <c r="I246" s="64" t="s">
        <v>6</v>
      </c>
      <c r="J246" s="105" t="s">
        <v>7</v>
      </c>
      <c r="K246" s="105" t="s">
        <v>8</v>
      </c>
      <c r="L246" s="105" t="s">
        <v>9</v>
      </c>
      <c r="M246" s="105" t="s">
        <v>1035</v>
      </c>
      <c r="N246" s="105" t="s">
        <v>1062</v>
      </c>
      <c r="O246" s="105" t="s">
        <v>1041</v>
      </c>
    </row>
    <row r="247" spans="1:15" ht="15.75" customHeight="1" x14ac:dyDescent="0.4">
      <c r="A247" s="60">
        <v>334</v>
      </c>
      <c r="B247" s="60" t="s">
        <v>567</v>
      </c>
      <c r="C247" s="107" t="s">
        <v>594</v>
      </c>
      <c r="D247" s="60" t="s">
        <v>595</v>
      </c>
      <c r="E247" s="60" t="s">
        <v>510</v>
      </c>
      <c r="F247" s="54">
        <v>9696</v>
      </c>
      <c r="G247" s="54">
        <v>231</v>
      </c>
      <c r="H247" s="54">
        <v>266</v>
      </c>
      <c r="I247" s="54">
        <v>276</v>
      </c>
      <c r="J247" s="60">
        <f t="shared" ref="J247:J255" si="30">(H247+I247)/2</f>
        <v>271</v>
      </c>
      <c r="K247" s="60">
        <f t="shared" ref="K247:K255" si="31">G247+J247</f>
        <v>502</v>
      </c>
      <c r="L247" s="60">
        <v>1</v>
      </c>
      <c r="M247" s="60"/>
      <c r="N247" s="60"/>
      <c r="O247" s="60"/>
    </row>
    <row r="248" spans="1:15" ht="15.75" customHeight="1" x14ac:dyDescent="0.4">
      <c r="A248" s="54">
        <v>220</v>
      </c>
      <c r="B248" s="54" t="s">
        <v>319</v>
      </c>
      <c r="C248" s="54" t="s">
        <v>426</v>
      </c>
      <c r="D248" s="54" t="s">
        <v>429</v>
      </c>
      <c r="E248" s="54" t="s">
        <v>393</v>
      </c>
      <c r="F248" s="54" t="s">
        <v>442</v>
      </c>
      <c r="G248" s="54">
        <v>231</v>
      </c>
      <c r="H248" s="54">
        <v>269</v>
      </c>
      <c r="I248" s="54">
        <v>272</v>
      </c>
      <c r="J248" s="54">
        <f t="shared" si="30"/>
        <v>270.5</v>
      </c>
      <c r="K248" s="54">
        <f t="shared" si="31"/>
        <v>501.5</v>
      </c>
      <c r="L248" s="54">
        <v>2</v>
      </c>
      <c r="M248" s="54"/>
      <c r="N248" s="54"/>
      <c r="O248" s="54"/>
    </row>
    <row r="249" spans="1:15" ht="15.75" customHeight="1" x14ac:dyDescent="0.4">
      <c r="A249" s="54">
        <v>222</v>
      </c>
      <c r="B249" s="54" t="s">
        <v>319</v>
      </c>
      <c r="C249" s="54" t="s">
        <v>428</v>
      </c>
      <c r="D249" s="54" t="s">
        <v>358</v>
      </c>
      <c r="E249" s="54" t="s">
        <v>404</v>
      </c>
      <c r="F249" s="54" t="s">
        <v>683</v>
      </c>
      <c r="G249" s="54">
        <v>231</v>
      </c>
      <c r="H249" s="54">
        <v>267</v>
      </c>
      <c r="I249" s="54">
        <v>271</v>
      </c>
      <c r="J249" s="54">
        <f t="shared" si="30"/>
        <v>269</v>
      </c>
      <c r="K249" s="54">
        <f t="shared" si="31"/>
        <v>500</v>
      </c>
      <c r="L249" s="54">
        <v>3</v>
      </c>
      <c r="M249" s="54"/>
      <c r="N249" s="54"/>
      <c r="O249" s="54"/>
    </row>
    <row r="250" spans="1:15" ht="15.75" customHeight="1" x14ac:dyDescent="0.4">
      <c r="A250" s="54">
        <v>14</v>
      </c>
      <c r="B250" s="54" t="s">
        <v>10</v>
      </c>
      <c r="C250" s="54" t="s">
        <v>51</v>
      </c>
      <c r="D250" s="54" t="s">
        <v>25</v>
      </c>
      <c r="E250" s="54" t="s">
        <v>52</v>
      </c>
      <c r="F250" s="54" t="s">
        <v>53</v>
      </c>
      <c r="G250" s="54">
        <v>231</v>
      </c>
      <c r="H250" s="54">
        <v>264</v>
      </c>
      <c r="I250" s="54">
        <v>262</v>
      </c>
      <c r="J250" s="54">
        <f t="shared" si="30"/>
        <v>263</v>
      </c>
      <c r="K250" s="54">
        <f t="shared" si="31"/>
        <v>494</v>
      </c>
      <c r="L250" s="54">
        <v>4</v>
      </c>
      <c r="M250" s="54"/>
      <c r="N250" s="54"/>
      <c r="O250" s="54"/>
    </row>
    <row r="251" spans="1:15" ht="15.75" customHeight="1" x14ac:dyDescent="0.4">
      <c r="A251" s="54">
        <v>455</v>
      </c>
      <c r="B251" s="54" t="s">
        <v>695</v>
      </c>
      <c r="C251" s="54" t="s">
        <v>811</v>
      </c>
      <c r="D251" s="54"/>
      <c r="E251" s="54" t="s">
        <v>697</v>
      </c>
      <c r="F251" s="54" t="s">
        <v>753</v>
      </c>
      <c r="G251" s="67">
        <v>231</v>
      </c>
      <c r="H251" s="54">
        <v>268</v>
      </c>
      <c r="I251" s="54">
        <v>257</v>
      </c>
      <c r="J251" s="54">
        <f t="shared" si="30"/>
        <v>262.5</v>
      </c>
      <c r="K251" s="54">
        <f t="shared" si="31"/>
        <v>493.5</v>
      </c>
      <c r="L251" s="54">
        <v>5</v>
      </c>
      <c r="M251" s="54"/>
      <c r="N251" s="54"/>
      <c r="O251" s="54"/>
    </row>
    <row r="252" spans="1:15" ht="15.75" customHeight="1" x14ac:dyDescent="0.4">
      <c r="A252" s="54">
        <v>15</v>
      </c>
      <c r="B252" s="54" t="s">
        <v>10</v>
      </c>
      <c r="C252" s="54" t="s">
        <v>54</v>
      </c>
      <c r="D252" s="54" t="s">
        <v>39</v>
      </c>
      <c r="E252" s="54" t="s">
        <v>55</v>
      </c>
      <c r="F252" s="54" t="s">
        <v>56</v>
      </c>
      <c r="G252" s="67">
        <v>229</v>
      </c>
      <c r="H252" s="54">
        <v>268</v>
      </c>
      <c r="I252" s="54">
        <v>257</v>
      </c>
      <c r="J252" s="54">
        <f t="shared" si="30"/>
        <v>262.5</v>
      </c>
      <c r="K252" s="54">
        <f t="shared" si="31"/>
        <v>491.5</v>
      </c>
      <c r="L252" s="54">
        <v>6</v>
      </c>
      <c r="M252" s="54"/>
      <c r="N252" s="54"/>
      <c r="O252" s="54"/>
    </row>
    <row r="253" spans="1:15" ht="15.75" customHeight="1" x14ac:dyDescent="0.4">
      <c r="A253" s="54">
        <v>456</v>
      </c>
      <c r="B253" s="54" t="s">
        <v>695</v>
      </c>
      <c r="C253" s="54" t="s">
        <v>816</v>
      </c>
      <c r="D253" s="54"/>
      <c r="E253" s="54" t="s">
        <v>700</v>
      </c>
      <c r="F253" s="54" t="s">
        <v>754</v>
      </c>
      <c r="G253" s="67">
        <v>231</v>
      </c>
      <c r="H253" s="54">
        <v>246</v>
      </c>
      <c r="I253" s="54">
        <v>266</v>
      </c>
      <c r="J253" s="54">
        <f t="shared" si="30"/>
        <v>256</v>
      </c>
      <c r="K253" s="54">
        <f t="shared" si="31"/>
        <v>487</v>
      </c>
      <c r="L253" s="54">
        <v>7</v>
      </c>
      <c r="M253" s="54"/>
      <c r="N253" s="54"/>
      <c r="O253" s="54"/>
    </row>
    <row r="254" spans="1:15" ht="15.75" customHeight="1" x14ac:dyDescent="0.4">
      <c r="A254" s="54">
        <v>221</v>
      </c>
      <c r="B254" s="54" t="s">
        <v>319</v>
      </c>
      <c r="C254" s="54" t="s">
        <v>427</v>
      </c>
      <c r="D254" s="54" t="s">
        <v>356</v>
      </c>
      <c r="E254" s="54" t="s">
        <v>391</v>
      </c>
      <c r="F254" s="54" t="s">
        <v>682</v>
      </c>
      <c r="G254" s="54">
        <v>231</v>
      </c>
      <c r="H254" s="54">
        <v>250</v>
      </c>
      <c r="I254" s="54">
        <v>259</v>
      </c>
      <c r="J254" s="54">
        <f t="shared" si="30"/>
        <v>254.5</v>
      </c>
      <c r="K254" s="54">
        <f t="shared" si="31"/>
        <v>485.5</v>
      </c>
      <c r="L254" s="54">
        <v>8</v>
      </c>
      <c r="M254" s="54"/>
      <c r="N254" s="54"/>
      <c r="O254" s="54"/>
    </row>
    <row r="255" spans="1:15" ht="15.75" customHeight="1" x14ac:dyDescent="0.4">
      <c r="A255" s="54">
        <v>13</v>
      </c>
      <c r="B255" s="54" t="s">
        <v>10</v>
      </c>
      <c r="C255" s="54" t="s">
        <v>49</v>
      </c>
      <c r="D255" s="54" t="s">
        <v>36</v>
      </c>
      <c r="E255" s="54" t="s">
        <v>40</v>
      </c>
      <c r="F255" s="54" t="s">
        <v>50</v>
      </c>
      <c r="G255" s="54">
        <v>229</v>
      </c>
      <c r="H255" s="54">
        <v>252</v>
      </c>
      <c r="I255" s="54">
        <v>256</v>
      </c>
      <c r="J255" s="54">
        <f t="shared" si="30"/>
        <v>254</v>
      </c>
      <c r="K255" s="54">
        <f t="shared" si="31"/>
        <v>483</v>
      </c>
      <c r="L255" s="54">
        <v>9</v>
      </c>
      <c r="M255" s="54"/>
      <c r="N255" s="54"/>
      <c r="O255" s="54"/>
    </row>
    <row r="256" spans="1:15" ht="15.75" customHeight="1" x14ac:dyDescent="0.4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</row>
    <row r="257" spans="1:15" ht="15.75" customHeight="1" x14ac:dyDescent="0.4">
      <c r="A257" s="87" t="s">
        <v>57</v>
      </c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111" t="s">
        <v>1048</v>
      </c>
      <c r="N257" s="76"/>
      <c r="O257" s="67"/>
    </row>
    <row r="258" spans="1:15" ht="15.75" customHeight="1" x14ac:dyDescent="0.4">
      <c r="A258" s="64" t="s">
        <v>0</v>
      </c>
      <c r="B258" s="105" t="s">
        <v>1</v>
      </c>
      <c r="C258" s="105" t="s">
        <v>31</v>
      </c>
      <c r="D258" s="105" t="s">
        <v>32</v>
      </c>
      <c r="E258" s="105" t="s">
        <v>2</v>
      </c>
      <c r="F258" s="105" t="s">
        <v>3</v>
      </c>
      <c r="G258" s="105" t="s">
        <v>4</v>
      </c>
      <c r="H258" s="105" t="s">
        <v>806</v>
      </c>
      <c r="I258" s="105" t="s">
        <v>6</v>
      </c>
      <c r="J258" s="105" t="s">
        <v>7</v>
      </c>
      <c r="K258" s="105" t="s">
        <v>8</v>
      </c>
      <c r="L258" s="105" t="s">
        <v>9</v>
      </c>
      <c r="M258" s="105" t="s">
        <v>1035</v>
      </c>
      <c r="N258" s="105" t="s">
        <v>1062</v>
      </c>
      <c r="O258" s="105" t="s">
        <v>1041</v>
      </c>
    </row>
    <row r="259" spans="1:15" ht="15.75" customHeight="1" x14ac:dyDescent="0.4">
      <c r="A259" s="54">
        <v>224</v>
      </c>
      <c r="B259" s="54" t="s">
        <v>319</v>
      </c>
      <c r="C259" s="61" t="s">
        <v>431</v>
      </c>
      <c r="D259" s="54" t="s">
        <v>435</v>
      </c>
      <c r="E259" s="54" t="s">
        <v>438</v>
      </c>
      <c r="F259" s="54" t="s">
        <v>439</v>
      </c>
      <c r="G259" s="67">
        <v>325</v>
      </c>
      <c r="H259" s="54">
        <v>265</v>
      </c>
      <c r="I259" s="54">
        <v>262</v>
      </c>
      <c r="J259" s="54">
        <f>(H259+I259)/2</f>
        <v>263.5</v>
      </c>
      <c r="K259" s="54">
        <f>G259+J259</f>
        <v>588.5</v>
      </c>
      <c r="L259" s="54">
        <v>1</v>
      </c>
      <c r="M259" s="54"/>
      <c r="N259" s="54"/>
      <c r="O259" s="54"/>
    </row>
    <row r="260" spans="1:15" ht="15.75" customHeight="1" x14ac:dyDescent="0.4">
      <c r="A260" s="54">
        <v>223</v>
      </c>
      <c r="B260" s="54" t="s">
        <v>319</v>
      </c>
      <c r="C260" s="54" t="s">
        <v>430</v>
      </c>
      <c r="D260" s="54" t="s">
        <v>433</v>
      </c>
      <c r="E260" s="54" t="s">
        <v>110</v>
      </c>
      <c r="F260" s="54" t="s">
        <v>437</v>
      </c>
      <c r="G260" s="67">
        <v>227</v>
      </c>
      <c r="H260" s="54">
        <v>258</v>
      </c>
      <c r="I260" s="54">
        <v>263</v>
      </c>
      <c r="J260" s="54">
        <f>(H260+I260)/2</f>
        <v>260.5</v>
      </c>
      <c r="K260" s="54">
        <f>G260+J260</f>
        <v>487.5</v>
      </c>
      <c r="L260" s="54">
        <v>2</v>
      </c>
      <c r="M260" s="54"/>
      <c r="N260" s="54"/>
      <c r="O260" s="54"/>
    </row>
    <row r="261" spans="1:15" ht="15.75" customHeight="1" x14ac:dyDescent="0.4">
      <c r="A261" s="54">
        <v>420</v>
      </c>
      <c r="B261" s="54" t="s">
        <v>695</v>
      </c>
      <c r="C261" s="54" t="s">
        <v>1009</v>
      </c>
      <c r="D261" s="54"/>
      <c r="E261" s="54" t="s">
        <v>709</v>
      </c>
      <c r="F261" s="54" t="s">
        <v>1010</v>
      </c>
      <c r="G261" s="54">
        <v>222</v>
      </c>
      <c r="H261" s="54">
        <v>248</v>
      </c>
      <c r="I261" s="54">
        <v>248</v>
      </c>
      <c r="J261" s="54">
        <f>496/2</f>
        <v>248</v>
      </c>
      <c r="K261" s="54">
        <f>G261+J261</f>
        <v>470</v>
      </c>
      <c r="L261" s="54">
        <v>3</v>
      </c>
      <c r="M261" s="54"/>
      <c r="N261" s="54"/>
      <c r="O261" s="54"/>
    </row>
    <row r="262" spans="1:15" ht="15.75" customHeight="1" x14ac:dyDescent="0.4">
      <c r="A262" s="54">
        <v>225</v>
      </c>
      <c r="B262" s="54" t="s">
        <v>319</v>
      </c>
      <c r="C262" s="61" t="s">
        <v>432</v>
      </c>
      <c r="D262" s="54" t="s">
        <v>436</v>
      </c>
      <c r="E262" s="54" t="s">
        <v>440</v>
      </c>
      <c r="F262" s="54" t="s">
        <v>441</v>
      </c>
      <c r="G262" s="54">
        <v>171</v>
      </c>
      <c r="H262" s="54">
        <v>245</v>
      </c>
      <c r="I262" s="54">
        <v>246</v>
      </c>
      <c r="J262" s="54">
        <f>(H262+I262)/2</f>
        <v>245.5</v>
      </c>
      <c r="K262" s="54">
        <f>G262+J262</f>
        <v>416.5</v>
      </c>
      <c r="L262" s="54">
        <v>4</v>
      </c>
      <c r="M262" s="54"/>
      <c r="N262" s="54"/>
      <c r="O262" s="54"/>
    </row>
    <row r="263" spans="1:15" ht="15.75" customHeight="1" x14ac:dyDescent="0.4">
      <c r="A263" s="62"/>
      <c r="B263" s="77"/>
      <c r="C263" s="78"/>
      <c r="D263" s="77"/>
      <c r="E263" s="77"/>
      <c r="F263" s="77"/>
      <c r="G263" s="53"/>
      <c r="H263" s="53"/>
      <c r="I263" s="53"/>
      <c r="J263" s="53"/>
      <c r="K263" s="53"/>
      <c r="L263" s="53"/>
      <c r="M263" s="53"/>
      <c r="N263" s="53"/>
      <c r="O263" s="53"/>
    </row>
    <row r="264" spans="1:15" ht="15.75" customHeight="1" x14ac:dyDescent="0.4">
      <c r="A264" s="87" t="s">
        <v>58</v>
      </c>
      <c r="B264" s="79"/>
      <c r="C264" s="79"/>
      <c r="D264" s="79"/>
      <c r="E264" s="79"/>
      <c r="F264" s="79"/>
      <c r="G264" s="53"/>
      <c r="H264" s="53"/>
      <c r="I264" s="53"/>
      <c r="J264" s="53"/>
      <c r="K264" s="53"/>
      <c r="L264" s="53"/>
      <c r="M264" s="53"/>
      <c r="N264" s="53"/>
      <c r="O264" s="53"/>
    </row>
    <row r="265" spans="1:15" ht="15.75" customHeight="1" x14ac:dyDescent="0.35">
      <c r="A265" s="64" t="s">
        <v>0</v>
      </c>
      <c r="B265" s="105" t="s">
        <v>1</v>
      </c>
      <c r="C265" s="105" t="s">
        <v>31</v>
      </c>
      <c r="D265" s="105" t="s">
        <v>32</v>
      </c>
      <c r="E265" s="105" t="s">
        <v>2</v>
      </c>
      <c r="F265" s="105" t="s">
        <v>3</v>
      </c>
      <c r="G265" s="1" t="s">
        <v>5</v>
      </c>
      <c r="H265" s="1" t="s">
        <v>6</v>
      </c>
      <c r="I265" s="1" t="s">
        <v>7</v>
      </c>
      <c r="J265" s="54" t="s">
        <v>9</v>
      </c>
    </row>
    <row r="266" spans="1:15" ht="15.75" customHeight="1" x14ac:dyDescent="0.35">
      <c r="A266" s="54">
        <v>71</v>
      </c>
      <c r="B266" s="54" t="s">
        <v>72</v>
      </c>
      <c r="C266" s="54" t="s">
        <v>101</v>
      </c>
      <c r="D266" s="54" t="s">
        <v>77</v>
      </c>
      <c r="E266" s="54" t="s">
        <v>102</v>
      </c>
      <c r="F266" s="54" t="s">
        <v>103</v>
      </c>
      <c r="G266" s="1">
        <v>262</v>
      </c>
      <c r="H266" s="1">
        <v>264</v>
      </c>
      <c r="I266" s="1">
        <f t="shared" ref="I266:I319" si="32">(G266+H266)/2</f>
        <v>263</v>
      </c>
      <c r="J266" s="54" t="s">
        <v>1042</v>
      </c>
    </row>
    <row r="267" spans="1:15" ht="15.75" customHeight="1" x14ac:dyDescent="0.35">
      <c r="A267" s="54">
        <v>72</v>
      </c>
      <c r="B267" s="54" t="s">
        <v>72</v>
      </c>
      <c r="C267" s="54" t="s">
        <v>132</v>
      </c>
      <c r="D267" s="54" t="s">
        <v>77</v>
      </c>
      <c r="E267" s="54" t="s">
        <v>99</v>
      </c>
      <c r="F267" s="54" t="s">
        <v>133</v>
      </c>
      <c r="G267" s="1">
        <v>264</v>
      </c>
      <c r="H267" s="1">
        <v>260</v>
      </c>
      <c r="I267" s="1">
        <f t="shared" si="32"/>
        <v>262</v>
      </c>
    </row>
    <row r="268" spans="1:15" ht="15.75" customHeight="1" x14ac:dyDescent="0.35">
      <c r="A268" s="54">
        <v>337</v>
      </c>
      <c r="B268" s="54" t="s">
        <v>567</v>
      </c>
      <c r="C268" s="61" t="s">
        <v>591</v>
      </c>
      <c r="D268" s="54" t="s">
        <v>596</v>
      </c>
      <c r="E268" s="54" t="s">
        <v>593</v>
      </c>
      <c r="F268" s="54">
        <v>9376</v>
      </c>
      <c r="G268" s="1">
        <v>265</v>
      </c>
      <c r="H268" s="1">
        <v>259</v>
      </c>
      <c r="I268" s="1">
        <f t="shared" si="32"/>
        <v>262</v>
      </c>
    </row>
    <row r="269" spans="1:15" ht="15.75" customHeight="1" x14ac:dyDescent="0.35">
      <c r="A269" s="54">
        <v>229</v>
      </c>
      <c r="B269" s="54" t="s">
        <v>319</v>
      </c>
      <c r="C269" s="61" t="s">
        <v>347</v>
      </c>
      <c r="D269" s="54" t="s">
        <v>357</v>
      </c>
      <c r="E269" s="54" t="s">
        <v>443</v>
      </c>
      <c r="F269" s="54" t="s">
        <v>352</v>
      </c>
      <c r="G269" s="1">
        <v>260</v>
      </c>
      <c r="H269" s="1">
        <v>263</v>
      </c>
      <c r="I269" s="1">
        <f t="shared" si="32"/>
        <v>261.5</v>
      </c>
    </row>
    <row r="270" spans="1:15" ht="15.75" customHeight="1" x14ac:dyDescent="0.35">
      <c r="A270" s="54">
        <v>467</v>
      </c>
      <c r="B270" s="54" t="s">
        <v>695</v>
      </c>
      <c r="C270" s="54" t="s">
        <v>811</v>
      </c>
      <c r="D270" s="54"/>
      <c r="E270" s="54" t="s">
        <v>702</v>
      </c>
      <c r="F270" s="54" t="s">
        <v>749</v>
      </c>
      <c r="G270" s="1">
        <v>266</v>
      </c>
      <c r="H270" s="1">
        <v>256</v>
      </c>
      <c r="I270" s="1">
        <f t="shared" si="32"/>
        <v>261</v>
      </c>
    </row>
    <row r="271" spans="1:15" ht="15.75" customHeight="1" x14ac:dyDescent="0.35">
      <c r="A271" s="54">
        <v>232</v>
      </c>
      <c r="B271" s="54" t="s">
        <v>319</v>
      </c>
      <c r="C271" s="61" t="s">
        <v>380</v>
      </c>
      <c r="D271" s="54" t="s">
        <v>357</v>
      </c>
      <c r="E271" s="54" t="s">
        <v>102</v>
      </c>
      <c r="F271" s="54" t="s">
        <v>387</v>
      </c>
      <c r="G271" s="1">
        <v>258</v>
      </c>
      <c r="H271" s="1">
        <v>263</v>
      </c>
      <c r="I271" s="1">
        <f t="shared" si="32"/>
        <v>260.5</v>
      </c>
    </row>
    <row r="272" spans="1:15" ht="15.75" customHeight="1" x14ac:dyDescent="0.35">
      <c r="A272" s="54">
        <v>228</v>
      </c>
      <c r="B272" s="54" t="s">
        <v>319</v>
      </c>
      <c r="C272" s="61" t="s">
        <v>346</v>
      </c>
      <c r="D272" s="54" t="s">
        <v>356</v>
      </c>
      <c r="E272" s="54" t="s">
        <v>424</v>
      </c>
      <c r="F272" s="54" t="s">
        <v>351</v>
      </c>
      <c r="G272" s="1">
        <v>263</v>
      </c>
      <c r="H272" s="1">
        <v>257</v>
      </c>
      <c r="I272" s="1">
        <f t="shared" si="32"/>
        <v>260</v>
      </c>
    </row>
    <row r="273" spans="1:9" ht="15.75" customHeight="1" x14ac:dyDescent="0.35">
      <c r="A273" s="54">
        <v>231</v>
      </c>
      <c r="B273" s="54" t="s">
        <v>319</v>
      </c>
      <c r="C273" s="61" t="s">
        <v>328</v>
      </c>
      <c r="D273" s="54" t="s">
        <v>357</v>
      </c>
      <c r="E273" s="54" t="s">
        <v>443</v>
      </c>
      <c r="F273" s="54" t="s">
        <v>330</v>
      </c>
      <c r="G273" s="1">
        <v>262</v>
      </c>
      <c r="H273" s="1">
        <v>256</v>
      </c>
      <c r="I273" s="1">
        <f t="shared" si="32"/>
        <v>259</v>
      </c>
    </row>
    <row r="274" spans="1:9" ht="15.75" customHeight="1" x14ac:dyDescent="0.35">
      <c r="A274" s="54">
        <v>233</v>
      </c>
      <c r="B274" s="54" t="s">
        <v>319</v>
      </c>
      <c r="C274" s="61" t="s">
        <v>349</v>
      </c>
      <c r="D274" s="54" t="s">
        <v>358</v>
      </c>
      <c r="E274" s="54" t="s">
        <v>96</v>
      </c>
      <c r="F274" s="54" t="s">
        <v>354</v>
      </c>
      <c r="G274" s="1">
        <v>254</v>
      </c>
      <c r="H274" s="1">
        <v>264</v>
      </c>
      <c r="I274" s="1">
        <f t="shared" si="32"/>
        <v>259</v>
      </c>
    </row>
    <row r="275" spans="1:9" ht="15.75" customHeight="1" x14ac:dyDescent="0.35">
      <c r="A275" s="54">
        <v>115</v>
      </c>
      <c r="B275" s="54" t="s">
        <v>189</v>
      </c>
      <c r="C275" s="54" t="s">
        <v>190</v>
      </c>
      <c r="D275" s="54" t="s">
        <v>291</v>
      </c>
      <c r="E275" s="54" t="s">
        <v>191</v>
      </c>
      <c r="F275" s="54" t="s">
        <v>192</v>
      </c>
      <c r="G275" s="1">
        <v>259</v>
      </c>
      <c r="H275" s="1">
        <v>258</v>
      </c>
      <c r="I275" s="1">
        <f t="shared" si="32"/>
        <v>258.5</v>
      </c>
    </row>
    <row r="276" spans="1:9" ht="15.75" customHeight="1" x14ac:dyDescent="0.35">
      <c r="A276" s="54">
        <v>461</v>
      </c>
      <c r="B276" s="54" t="s">
        <v>695</v>
      </c>
      <c r="C276" s="54" t="s">
        <v>809</v>
      </c>
      <c r="D276" s="54"/>
      <c r="E276" s="54" t="s">
        <v>724</v>
      </c>
      <c r="F276" s="54" t="s">
        <v>725</v>
      </c>
      <c r="G276" s="1">
        <v>263</v>
      </c>
      <c r="H276" s="1">
        <v>254</v>
      </c>
      <c r="I276" s="1">
        <f t="shared" si="32"/>
        <v>258.5</v>
      </c>
    </row>
    <row r="277" spans="1:9" ht="15.75" customHeight="1" x14ac:dyDescent="0.35">
      <c r="A277" s="54">
        <v>73</v>
      </c>
      <c r="B277" s="54" t="s">
        <v>72</v>
      </c>
      <c r="C277" s="54" t="s">
        <v>104</v>
      </c>
      <c r="D277" s="54" t="s">
        <v>77</v>
      </c>
      <c r="E277" s="54" t="s">
        <v>78</v>
      </c>
      <c r="F277" s="54" t="s">
        <v>105</v>
      </c>
      <c r="G277" s="1">
        <v>260</v>
      </c>
      <c r="H277" s="1">
        <v>256</v>
      </c>
      <c r="I277" s="1">
        <f t="shared" si="32"/>
        <v>258</v>
      </c>
    </row>
    <row r="278" spans="1:9" ht="15.75" customHeight="1" x14ac:dyDescent="0.35">
      <c r="A278" s="54">
        <v>468</v>
      </c>
      <c r="B278" s="54" t="s">
        <v>695</v>
      </c>
      <c r="C278" s="54" t="s">
        <v>811</v>
      </c>
      <c r="D278" s="54"/>
      <c r="E278" s="54" t="s">
        <v>697</v>
      </c>
      <c r="F278" s="54" t="s">
        <v>753</v>
      </c>
      <c r="G278" s="1">
        <v>249</v>
      </c>
      <c r="H278" s="1">
        <v>267</v>
      </c>
      <c r="I278" s="1">
        <f t="shared" si="32"/>
        <v>258</v>
      </c>
    </row>
    <row r="279" spans="1:9" ht="15.75" customHeight="1" x14ac:dyDescent="0.35">
      <c r="A279" s="54">
        <v>117</v>
      </c>
      <c r="B279" s="54" t="s">
        <v>189</v>
      </c>
      <c r="C279" s="54" t="s">
        <v>196</v>
      </c>
      <c r="D279" s="54" t="s">
        <v>291</v>
      </c>
      <c r="E279" s="54" t="s">
        <v>197</v>
      </c>
      <c r="F279" s="54" t="s">
        <v>198</v>
      </c>
      <c r="G279" s="1">
        <v>263</v>
      </c>
      <c r="H279" s="1">
        <v>252</v>
      </c>
      <c r="I279" s="1">
        <f t="shared" si="32"/>
        <v>257.5</v>
      </c>
    </row>
    <row r="280" spans="1:9" ht="15.75" customHeight="1" x14ac:dyDescent="0.35">
      <c r="A280" s="54">
        <v>230</v>
      </c>
      <c r="B280" s="54" t="s">
        <v>319</v>
      </c>
      <c r="C280" s="61" t="s">
        <v>431</v>
      </c>
      <c r="D280" s="54" t="s">
        <v>434</v>
      </c>
      <c r="E280" s="54" t="s">
        <v>438</v>
      </c>
      <c r="F280" s="54" t="s">
        <v>439</v>
      </c>
      <c r="G280" s="1">
        <v>254</v>
      </c>
      <c r="H280" s="1">
        <v>261</v>
      </c>
      <c r="I280" s="1">
        <f t="shared" si="32"/>
        <v>257.5</v>
      </c>
    </row>
    <row r="281" spans="1:9" ht="15.75" customHeight="1" x14ac:dyDescent="0.35">
      <c r="A281" s="54">
        <v>462</v>
      </c>
      <c r="B281" s="54" t="s">
        <v>695</v>
      </c>
      <c r="C281" s="54" t="s">
        <v>809</v>
      </c>
      <c r="D281" s="54"/>
      <c r="E281" s="54" t="s">
        <v>737</v>
      </c>
      <c r="F281" s="54" t="s">
        <v>738</v>
      </c>
      <c r="G281" s="1">
        <v>258</v>
      </c>
      <c r="H281" s="1">
        <v>257</v>
      </c>
      <c r="I281" s="1">
        <f t="shared" si="32"/>
        <v>257.5</v>
      </c>
    </row>
    <row r="282" spans="1:9" ht="15.75" customHeight="1" x14ac:dyDescent="0.35">
      <c r="A282" s="54">
        <v>226</v>
      </c>
      <c r="B282" s="54" t="s">
        <v>319</v>
      </c>
      <c r="C282" s="61" t="s">
        <v>409</v>
      </c>
      <c r="D282" s="54" t="s">
        <v>410</v>
      </c>
      <c r="E282" s="54" t="s">
        <v>384</v>
      </c>
      <c r="F282" s="54" t="s">
        <v>385</v>
      </c>
      <c r="G282" s="1">
        <v>255</v>
      </c>
      <c r="H282" s="1">
        <v>259</v>
      </c>
      <c r="I282" s="1">
        <f t="shared" si="32"/>
        <v>257</v>
      </c>
    </row>
    <row r="283" spans="1:9" ht="15.75" customHeight="1" x14ac:dyDescent="0.35">
      <c r="A283" s="54">
        <v>465</v>
      </c>
      <c r="B283" s="54" t="s">
        <v>695</v>
      </c>
      <c r="C283" s="54" t="s">
        <v>827</v>
      </c>
      <c r="D283" s="54"/>
      <c r="E283" s="54" t="s">
        <v>714</v>
      </c>
      <c r="F283" s="54" t="s">
        <v>752</v>
      </c>
      <c r="G283" s="1">
        <v>262</v>
      </c>
      <c r="H283" s="1">
        <v>251</v>
      </c>
      <c r="I283" s="1">
        <f t="shared" si="32"/>
        <v>256.5</v>
      </c>
    </row>
    <row r="284" spans="1:9" ht="15.75" customHeight="1" x14ac:dyDescent="0.35">
      <c r="A284" s="54">
        <v>280</v>
      </c>
      <c r="B284" s="54" t="s">
        <v>498</v>
      </c>
      <c r="C284" s="54" t="s">
        <v>515</v>
      </c>
      <c r="D284" s="54" t="s">
        <v>501</v>
      </c>
      <c r="E284" s="54" t="s">
        <v>502</v>
      </c>
      <c r="F284" s="54" t="s">
        <v>516</v>
      </c>
      <c r="G284" s="1">
        <v>256</v>
      </c>
      <c r="H284" s="1">
        <v>256</v>
      </c>
      <c r="I284" s="1">
        <f t="shared" si="32"/>
        <v>256</v>
      </c>
    </row>
    <row r="285" spans="1:9" ht="15.75" customHeight="1" x14ac:dyDescent="0.35">
      <c r="A285" s="54">
        <v>469</v>
      </c>
      <c r="B285" s="54" t="s">
        <v>695</v>
      </c>
      <c r="C285" s="54" t="s">
        <v>820</v>
      </c>
      <c r="D285" s="54"/>
      <c r="E285" s="54" t="s">
        <v>698</v>
      </c>
      <c r="F285" s="54" t="s">
        <v>728</v>
      </c>
      <c r="G285" s="1">
        <v>248</v>
      </c>
      <c r="H285" s="1">
        <v>264</v>
      </c>
      <c r="I285" s="1">
        <f t="shared" si="32"/>
        <v>256</v>
      </c>
    </row>
    <row r="286" spans="1:9" ht="15.75" customHeight="1" x14ac:dyDescent="0.4">
      <c r="A286" s="54">
        <v>25</v>
      </c>
      <c r="B286" s="54" t="s">
        <v>10</v>
      </c>
      <c r="C286" s="54" t="s">
        <v>46</v>
      </c>
      <c r="D286" s="54" t="s">
        <v>36</v>
      </c>
      <c r="E286" s="54" t="s">
        <v>43</v>
      </c>
      <c r="F286" s="54" t="s">
        <v>47</v>
      </c>
      <c r="G286" s="7">
        <v>261</v>
      </c>
      <c r="H286" s="7">
        <v>250</v>
      </c>
      <c r="I286" s="1">
        <f t="shared" si="32"/>
        <v>255.5</v>
      </c>
    </row>
    <row r="287" spans="1:9" ht="15.75" customHeight="1" x14ac:dyDescent="0.35">
      <c r="A287" s="54">
        <v>69</v>
      </c>
      <c r="B287" s="54" t="s">
        <v>72</v>
      </c>
      <c r="C287" s="54" t="s">
        <v>108</v>
      </c>
      <c r="D287" s="54" t="s">
        <v>109</v>
      </c>
      <c r="E287" s="54" t="s">
        <v>110</v>
      </c>
      <c r="F287" s="54" t="s">
        <v>111</v>
      </c>
      <c r="G287" s="1">
        <v>254</v>
      </c>
      <c r="H287" s="1">
        <v>257</v>
      </c>
      <c r="I287" s="1">
        <f t="shared" si="32"/>
        <v>255.5</v>
      </c>
    </row>
    <row r="288" spans="1:9" ht="15.75" customHeight="1" x14ac:dyDescent="0.35">
      <c r="A288" s="54">
        <v>114</v>
      </c>
      <c r="B288" s="54" t="s">
        <v>189</v>
      </c>
      <c r="C288" s="54" t="s">
        <v>201</v>
      </c>
      <c r="D288" s="54" t="s">
        <v>291</v>
      </c>
      <c r="E288" s="54" t="s">
        <v>197</v>
      </c>
      <c r="F288" s="54" t="s">
        <v>202</v>
      </c>
      <c r="G288" s="1">
        <v>261</v>
      </c>
      <c r="H288" s="1">
        <v>250</v>
      </c>
      <c r="I288" s="1">
        <f t="shared" si="32"/>
        <v>255.5</v>
      </c>
    </row>
    <row r="289" spans="1:9" ht="15.75" customHeight="1" x14ac:dyDescent="0.35">
      <c r="A289" s="54">
        <v>460</v>
      </c>
      <c r="B289" s="54" t="s">
        <v>695</v>
      </c>
      <c r="C289" s="54" t="s">
        <v>809</v>
      </c>
      <c r="D289" s="54"/>
      <c r="E289" s="54" t="s">
        <v>703</v>
      </c>
      <c r="F289" s="54" t="s">
        <v>704</v>
      </c>
      <c r="G289" s="1">
        <v>255</v>
      </c>
      <c r="H289" s="1">
        <v>255</v>
      </c>
      <c r="I289" s="1">
        <f t="shared" si="32"/>
        <v>255</v>
      </c>
    </row>
    <row r="290" spans="1:9" ht="15.75" customHeight="1" x14ac:dyDescent="0.35">
      <c r="A290" s="54">
        <v>68</v>
      </c>
      <c r="B290" s="54" t="s">
        <v>72</v>
      </c>
      <c r="C290" s="54" t="s">
        <v>121</v>
      </c>
      <c r="D290" s="54" t="s">
        <v>109</v>
      </c>
      <c r="E290" s="54" t="s">
        <v>122</v>
      </c>
      <c r="F290" s="54" t="s">
        <v>123</v>
      </c>
      <c r="G290" s="1">
        <v>250</v>
      </c>
      <c r="H290" s="1">
        <v>259</v>
      </c>
      <c r="I290" s="1">
        <f t="shared" si="32"/>
        <v>254.5</v>
      </c>
    </row>
    <row r="291" spans="1:9" ht="15.75" customHeight="1" x14ac:dyDescent="0.35">
      <c r="A291" s="54">
        <v>464</v>
      </c>
      <c r="B291" s="54" t="s">
        <v>695</v>
      </c>
      <c r="C291" s="54" t="s">
        <v>812</v>
      </c>
      <c r="D291" s="54"/>
      <c r="E291" s="54" t="s">
        <v>714</v>
      </c>
      <c r="F291" s="54" t="s">
        <v>726</v>
      </c>
      <c r="G291" s="1">
        <v>247</v>
      </c>
      <c r="H291" s="1">
        <v>262</v>
      </c>
      <c r="I291" s="1">
        <f t="shared" si="32"/>
        <v>254.5</v>
      </c>
    </row>
    <row r="292" spans="1:9" ht="15.75" customHeight="1" x14ac:dyDescent="0.35">
      <c r="A292" s="54">
        <v>74</v>
      </c>
      <c r="B292" s="54" t="s">
        <v>72</v>
      </c>
      <c r="C292" s="54" t="s">
        <v>117</v>
      </c>
      <c r="D292" s="54" t="s">
        <v>77</v>
      </c>
      <c r="E292" s="54" t="s">
        <v>99</v>
      </c>
      <c r="F292" s="54" t="s">
        <v>118</v>
      </c>
      <c r="G292" s="1">
        <v>252</v>
      </c>
      <c r="H292" s="1">
        <v>256</v>
      </c>
      <c r="I292" s="1">
        <f t="shared" si="32"/>
        <v>254</v>
      </c>
    </row>
    <row r="293" spans="1:9" ht="15.75" customHeight="1" x14ac:dyDescent="0.35">
      <c r="A293" s="54">
        <v>336</v>
      </c>
      <c r="B293" s="54" t="s">
        <v>567</v>
      </c>
      <c r="C293" s="61" t="s">
        <v>594</v>
      </c>
      <c r="D293" s="54" t="s">
        <v>596</v>
      </c>
      <c r="E293" s="54" t="s">
        <v>583</v>
      </c>
      <c r="F293" s="54">
        <v>7676</v>
      </c>
      <c r="G293" s="1">
        <v>254</v>
      </c>
      <c r="H293" s="1">
        <v>253</v>
      </c>
      <c r="I293" s="1">
        <f t="shared" si="32"/>
        <v>253.5</v>
      </c>
    </row>
    <row r="294" spans="1:9" ht="15.75" customHeight="1" x14ac:dyDescent="0.35">
      <c r="A294" s="54">
        <v>163</v>
      </c>
      <c r="B294" s="54" t="s">
        <v>220</v>
      </c>
      <c r="C294" s="54" t="s">
        <v>235</v>
      </c>
      <c r="D294" s="54" t="s">
        <v>264</v>
      </c>
      <c r="E294" s="54" t="s">
        <v>238</v>
      </c>
      <c r="F294" s="54" t="s">
        <v>239</v>
      </c>
      <c r="G294" s="1">
        <v>246</v>
      </c>
      <c r="H294" s="1">
        <v>261</v>
      </c>
      <c r="I294" s="1">
        <f t="shared" si="32"/>
        <v>253.5</v>
      </c>
    </row>
    <row r="295" spans="1:9" ht="15.75" customHeight="1" x14ac:dyDescent="0.35">
      <c r="A295" s="54">
        <v>164</v>
      </c>
      <c r="B295" s="54" t="s">
        <v>220</v>
      </c>
      <c r="C295" s="54" t="s">
        <v>250</v>
      </c>
      <c r="D295" s="54" t="s">
        <v>264</v>
      </c>
      <c r="E295" s="54" t="s">
        <v>251</v>
      </c>
      <c r="F295" s="54" t="s">
        <v>252</v>
      </c>
      <c r="G295" s="1">
        <v>254</v>
      </c>
      <c r="H295" s="1">
        <v>253</v>
      </c>
      <c r="I295" s="1">
        <f t="shared" si="32"/>
        <v>253.5</v>
      </c>
    </row>
    <row r="296" spans="1:9" ht="15.75" customHeight="1" x14ac:dyDescent="0.35">
      <c r="A296" s="54">
        <v>335</v>
      </c>
      <c r="B296" s="54" t="s">
        <v>567</v>
      </c>
      <c r="C296" s="61" t="s">
        <v>568</v>
      </c>
      <c r="D296" s="54" t="s">
        <v>596</v>
      </c>
      <c r="E296" s="54" t="s">
        <v>597</v>
      </c>
      <c r="F296" s="54">
        <v>359</v>
      </c>
      <c r="G296" s="1">
        <v>260</v>
      </c>
      <c r="H296" s="1">
        <v>246</v>
      </c>
      <c r="I296" s="1">
        <f t="shared" si="32"/>
        <v>253</v>
      </c>
    </row>
    <row r="297" spans="1:9" ht="15.75" customHeight="1" x14ac:dyDescent="0.35">
      <c r="A297" s="54">
        <v>471</v>
      </c>
      <c r="B297" s="54" t="s">
        <v>699</v>
      </c>
      <c r="C297" s="54" t="s">
        <v>729</v>
      </c>
      <c r="D297" s="54"/>
      <c r="E297" s="54" t="s">
        <v>698</v>
      </c>
      <c r="F297" s="54" t="s">
        <v>705</v>
      </c>
      <c r="G297" s="1">
        <v>253</v>
      </c>
      <c r="H297" s="1">
        <v>253</v>
      </c>
      <c r="I297" s="1">
        <f t="shared" si="32"/>
        <v>253</v>
      </c>
    </row>
    <row r="298" spans="1:9" ht="15.75" customHeight="1" x14ac:dyDescent="0.35">
      <c r="A298" s="54">
        <v>472</v>
      </c>
      <c r="B298" s="54" t="s">
        <v>699</v>
      </c>
      <c r="C298" s="54" t="s">
        <v>729</v>
      </c>
      <c r="D298" s="54"/>
      <c r="E298" s="54" t="s">
        <v>424</v>
      </c>
      <c r="F298" s="54" t="s">
        <v>730</v>
      </c>
      <c r="G298" s="1">
        <v>258</v>
      </c>
      <c r="H298" s="1">
        <v>248</v>
      </c>
      <c r="I298" s="1">
        <f t="shared" si="32"/>
        <v>253</v>
      </c>
    </row>
    <row r="299" spans="1:9" ht="15.75" customHeight="1" x14ac:dyDescent="0.35">
      <c r="A299" s="54">
        <v>227</v>
      </c>
      <c r="B299" s="54" t="s">
        <v>319</v>
      </c>
      <c r="C299" s="61" t="s">
        <v>426</v>
      </c>
      <c r="D299" s="54" t="s">
        <v>429</v>
      </c>
      <c r="E299" s="54" t="s">
        <v>393</v>
      </c>
      <c r="F299" s="54" t="s">
        <v>442</v>
      </c>
      <c r="G299" s="1">
        <v>247</v>
      </c>
      <c r="H299" s="1">
        <v>258</v>
      </c>
      <c r="I299" s="1">
        <f t="shared" si="32"/>
        <v>252.5</v>
      </c>
    </row>
    <row r="300" spans="1:9" ht="15.75" customHeight="1" x14ac:dyDescent="0.35">
      <c r="A300" s="54">
        <v>338</v>
      </c>
      <c r="B300" s="54" t="s">
        <v>567</v>
      </c>
      <c r="C300" s="61" t="s">
        <v>588</v>
      </c>
      <c r="D300" s="54" t="s">
        <v>598</v>
      </c>
      <c r="E300" s="54" t="s">
        <v>590</v>
      </c>
      <c r="F300" s="54">
        <v>8005</v>
      </c>
      <c r="G300" s="1">
        <v>257</v>
      </c>
      <c r="H300" s="1">
        <v>248</v>
      </c>
      <c r="I300" s="1">
        <f t="shared" si="32"/>
        <v>252.5</v>
      </c>
    </row>
    <row r="301" spans="1:9" ht="15.75" customHeight="1" x14ac:dyDescent="0.35">
      <c r="A301" s="54">
        <v>463</v>
      </c>
      <c r="B301" s="54" t="s">
        <v>695</v>
      </c>
      <c r="C301" s="54" t="s">
        <v>825</v>
      </c>
      <c r="D301" s="54"/>
      <c r="E301" s="54" t="s">
        <v>720</v>
      </c>
      <c r="F301" s="54" t="s">
        <v>746</v>
      </c>
      <c r="G301" s="1">
        <v>254</v>
      </c>
      <c r="H301" s="1">
        <v>249</v>
      </c>
      <c r="I301" s="1">
        <f t="shared" si="32"/>
        <v>251.5</v>
      </c>
    </row>
    <row r="302" spans="1:9" ht="15.75" customHeight="1" x14ac:dyDescent="0.4">
      <c r="A302" s="54">
        <v>24</v>
      </c>
      <c r="B302" s="54" t="s">
        <v>10</v>
      </c>
      <c r="C302" s="54" t="s">
        <v>54</v>
      </c>
      <c r="D302" s="54" t="s">
        <v>39</v>
      </c>
      <c r="E302" s="54" t="s">
        <v>55</v>
      </c>
      <c r="F302" s="94" t="s">
        <v>56</v>
      </c>
      <c r="G302" s="7">
        <v>252</v>
      </c>
      <c r="H302" s="7">
        <v>247</v>
      </c>
      <c r="I302" s="1">
        <f t="shared" si="32"/>
        <v>249.5</v>
      </c>
    </row>
    <row r="303" spans="1:9" ht="15.75" customHeight="1" x14ac:dyDescent="0.35">
      <c r="A303" s="54">
        <v>281</v>
      </c>
      <c r="B303" s="54" t="s">
        <v>498</v>
      </c>
      <c r="C303" s="54" t="s">
        <v>509</v>
      </c>
      <c r="D303" s="54" t="s">
        <v>504</v>
      </c>
      <c r="E303" s="54" t="s">
        <v>510</v>
      </c>
      <c r="F303" s="54" t="s">
        <v>511</v>
      </c>
      <c r="G303" s="1">
        <v>253</v>
      </c>
      <c r="H303" s="1">
        <v>246</v>
      </c>
      <c r="I303" s="1">
        <f t="shared" si="32"/>
        <v>249.5</v>
      </c>
    </row>
    <row r="304" spans="1:9" ht="15.75" customHeight="1" x14ac:dyDescent="0.35">
      <c r="A304" s="54">
        <v>470</v>
      </c>
      <c r="B304" s="54" t="s">
        <v>699</v>
      </c>
      <c r="C304" s="54" t="s">
        <v>729</v>
      </c>
      <c r="D304" s="54"/>
      <c r="E304" s="54" t="s">
        <v>698</v>
      </c>
      <c r="F304" s="54" t="s">
        <v>731</v>
      </c>
      <c r="G304" s="1">
        <v>249</v>
      </c>
      <c r="H304" s="1">
        <v>250</v>
      </c>
      <c r="I304" s="1">
        <f t="shared" si="32"/>
        <v>249.5</v>
      </c>
    </row>
    <row r="305" spans="1:10" ht="15.75" customHeight="1" x14ac:dyDescent="0.35">
      <c r="A305" s="54">
        <v>466</v>
      </c>
      <c r="B305" s="54" t="s">
        <v>695</v>
      </c>
      <c r="C305" s="54" t="s">
        <v>823</v>
      </c>
      <c r="D305" s="54"/>
      <c r="E305" s="54" t="s">
        <v>714</v>
      </c>
      <c r="F305" s="54" t="s">
        <v>742</v>
      </c>
      <c r="G305" s="1">
        <v>240</v>
      </c>
      <c r="H305" s="1">
        <v>258</v>
      </c>
      <c r="I305" s="1">
        <f t="shared" si="32"/>
        <v>249</v>
      </c>
    </row>
    <row r="306" spans="1:10" ht="15.75" customHeight="1" x14ac:dyDescent="0.4">
      <c r="A306" s="54">
        <v>17</v>
      </c>
      <c r="B306" s="54" t="s">
        <v>10</v>
      </c>
      <c r="C306" s="54" t="s">
        <v>49</v>
      </c>
      <c r="D306" s="54" t="s">
        <v>36</v>
      </c>
      <c r="E306" s="54" t="s">
        <v>40</v>
      </c>
      <c r="F306" s="54" t="s">
        <v>50</v>
      </c>
      <c r="G306" s="7">
        <v>249</v>
      </c>
      <c r="H306" s="7">
        <v>248</v>
      </c>
      <c r="I306" s="1">
        <f t="shared" si="32"/>
        <v>248.5</v>
      </c>
    </row>
    <row r="307" spans="1:10" ht="15.75" customHeight="1" x14ac:dyDescent="0.35">
      <c r="A307" s="54">
        <v>279</v>
      </c>
      <c r="B307" s="54" t="s">
        <v>498</v>
      </c>
      <c r="C307" s="54" t="s">
        <v>512</v>
      </c>
      <c r="D307" s="54" t="s">
        <v>513</v>
      </c>
      <c r="E307" s="54" t="s">
        <v>507</v>
      </c>
      <c r="F307" s="54" t="s">
        <v>514</v>
      </c>
      <c r="G307" s="1">
        <v>246</v>
      </c>
      <c r="H307" s="1">
        <v>251</v>
      </c>
      <c r="I307" s="1">
        <f t="shared" si="32"/>
        <v>248.5</v>
      </c>
    </row>
    <row r="308" spans="1:10" ht="15.75" customHeight="1" x14ac:dyDescent="0.35">
      <c r="A308" s="54">
        <v>473</v>
      </c>
      <c r="B308" s="54" t="s">
        <v>699</v>
      </c>
      <c r="C308" s="54" t="s">
        <v>706</v>
      </c>
      <c r="D308" s="54"/>
      <c r="E308" s="54" t="s">
        <v>698</v>
      </c>
      <c r="F308" s="54" t="s">
        <v>707</v>
      </c>
      <c r="G308" s="1">
        <v>247</v>
      </c>
      <c r="H308" s="1">
        <v>249</v>
      </c>
      <c r="I308" s="1">
        <f t="shared" si="32"/>
        <v>248</v>
      </c>
    </row>
    <row r="309" spans="1:10" ht="15.75" customHeight="1" x14ac:dyDescent="0.4">
      <c r="A309" s="54">
        <v>18</v>
      </c>
      <c r="B309" s="54" t="s">
        <v>10</v>
      </c>
      <c r="C309" s="54" t="s">
        <v>20</v>
      </c>
      <c r="D309" s="54" t="s">
        <v>21</v>
      </c>
      <c r="E309" s="54" t="s">
        <v>22</v>
      </c>
      <c r="F309" s="54" t="s">
        <v>23</v>
      </c>
      <c r="G309" s="8">
        <v>252</v>
      </c>
      <c r="H309" s="7">
        <v>243</v>
      </c>
      <c r="I309" s="1">
        <f t="shared" si="32"/>
        <v>247.5</v>
      </c>
    </row>
    <row r="310" spans="1:10" ht="15.75" customHeight="1" x14ac:dyDescent="0.35">
      <c r="A310" s="54">
        <v>116</v>
      </c>
      <c r="B310" s="54" t="s">
        <v>189</v>
      </c>
      <c r="C310" s="54" t="s">
        <v>193</v>
      </c>
      <c r="D310" s="54" t="s">
        <v>291</v>
      </c>
      <c r="E310" s="54" t="s">
        <v>194</v>
      </c>
      <c r="F310" s="54" t="s">
        <v>195</v>
      </c>
      <c r="G310" s="1">
        <v>246</v>
      </c>
      <c r="H310" s="1">
        <v>248</v>
      </c>
      <c r="I310" s="1">
        <f t="shared" si="32"/>
        <v>247</v>
      </c>
    </row>
    <row r="311" spans="1:10" ht="15.75" customHeight="1" x14ac:dyDescent="0.4">
      <c r="A311" s="54">
        <v>19</v>
      </c>
      <c r="B311" s="54" t="s">
        <v>10</v>
      </c>
      <c r="C311" s="54" t="s">
        <v>51</v>
      </c>
      <c r="D311" s="54" t="s">
        <v>25</v>
      </c>
      <c r="E311" s="54" t="s">
        <v>52</v>
      </c>
      <c r="F311" s="54" t="s">
        <v>53</v>
      </c>
      <c r="G311" s="7">
        <v>246</v>
      </c>
      <c r="H311" s="7">
        <v>243</v>
      </c>
      <c r="I311" s="1">
        <f t="shared" si="32"/>
        <v>244.5</v>
      </c>
    </row>
    <row r="312" spans="1:10" ht="15.75" customHeight="1" x14ac:dyDescent="0.35">
      <c r="A312" s="54">
        <v>339</v>
      </c>
      <c r="B312" s="54" t="s">
        <v>567</v>
      </c>
      <c r="C312" s="61" t="s">
        <v>575</v>
      </c>
      <c r="D312" s="54" t="s">
        <v>576</v>
      </c>
      <c r="E312" s="54" t="s">
        <v>577</v>
      </c>
      <c r="F312" s="54">
        <v>950</v>
      </c>
      <c r="G312" s="1">
        <v>247</v>
      </c>
      <c r="H312" s="1">
        <v>242</v>
      </c>
      <c r="I312" s="1">
        <f t="shared" si="32"/>
        <v>244.5</v>
      </c>
    </row>
    <row r="313" spans="1:10" ht="15.75" customHeight="1" x14ac:dyDescent="0.4">
      <c r="A313" s="54">
        <v>21</v>
      </c>
      <c r="B313" s="54" t="s">
        <v>10</v>
      </c>
      <c r="C313" s="54" t="s">
        <v>35</v>
      </c>
      <c r="D313" s="54" t="s">
        <v>36</v>
      </c>
      <c r="E313" s="54" t="s">
        <v>22</v>
      </c>
      <c r="F313" s="54" t="s">
        <v>37</v>
      </c>
      <c r="G313" s="7">
        <v>249</v>
      </c>
      <c r="H313" s="7">
        <v>239</v>
      </c>
      <c r="I313" s="1">
        <f t="shared" si="32"/>
        <v>244</v>
      </c>
    </row>
    <row r="314" spans="1:10" ht="15.75" customHeight="1" x14ac:dyDescent="0.35">
      <c r="A314" s="54">
        <v>67</v>
      </c>
      <c r="B314" s="54" t="s">
        <v>72</v>
      </c>
      <c r="C314" s="54" t="s">
        <v>79</v>
      </c>
      <c r="D314" s="54" t="s">
        <v>80</v>
      </c>
      <c r="E314" s="54" t="s">
        <v>81</v>
      </c>
      <c r="F314" s="54" t="s">
        <v>82</v>
      </c>
      <c r="G314" s="1">
        <v>245</v>
      </c>
      <c r="H314" s="1">
        <v>243</v>
      </c>
      <c r="I314" s="1">
        <f t="shared" si="32"/>
        <v>244</v>
      </c>
    </row>
    <row r="315" spans="1:10" ht="15.75" customHeight="1" x14ac:dyDescent="0.35">
      <c r="A315" s="54">
        <v>340</v>
      </c>
      <c r="B315" s="54" t="s">
        <v>567</v>
      </c>
      <c r="C315" s="61" t="s">
        <v>584</v>
      </c>
      <c r="D315" s="54" t="s">
        <v>831</v>
      </c>
      <c r="E315" s="54" t="s">
        <v>599</v>
      </c>
      <c r="F315" s="54">
        <v>1480</v>
      </c>
      <c r="G315" s="1">
        <v>240</v>
      </c>
      <c r="H315" s="1">
        <v>247</v>
      </c>
      <c r="I315" s="1">
        <f t="shared" si="32"/>
        <v>243.5</v>
      </c>
    </row>
    <row r="316" spans="1:10" ht="15.75" customHeight="1" x14ac:dyDescent="0.35">
      <c r="A316" s="54">
        <v>70</v>
      </c>
      <c r="B316" s="54" t="s">
        <v>72</v>
      </c>
      <c r="C316" s="54" t="s">
        <v>124</v>
      </c>
      <c r="D316" s="54" t="s">
        <v>125</v>
      </c>
      <c r="E316" s="54" t="s">
        <v>126</v>
      </c>
      <c r="F316" s="54" t="s">
        <v>127</v>
      </c>
      <c r="G316" s="1">
        <v>242</v>
      </c>
      <c r="H316" s="1">
        <v>243</v>
      </c>
      <c r="I316" s="1">
        <f t="shared" si="32"/>
        <v>242.5</v>
      </c>
    </row>
    <row r="317" spans="1:10" ht="15.75" customHeight="1" x14ac:dyDescent="0.4">
      <c r="A317" s="54">
        <v>23</v>
      </c>
      <c r="B317" s="54" t="s">
        <v>10</v>
      </c>
      <c r="C317" s="54" t="s">
        <v>38</v>
      </c>
      <c r="D317" s="54" t="s">
        <v>39</v>
      </c>
      <c r="E317" s="54" t="s">
        <v>40</v>
      </c>
      <c r="F317" s="54" t="s">
        <v>41</v>
      </c>
      <c r="G317" s="7">
        <v>250</v>
      </c>
      <c r="H317" s="7">
        <v>234</v>
      </c>
      <c r="I317" s="1">
        <f t="shared" si="32"/>
        <v>242</v>
      </c>
    </row>
    <row r="318" spans="1:10" ht="15.75" customHeight="1" x14ac:dyDescent="0.35">
      <c r="A318" s="54">
        <v>278</v>
      </c>
      <c r="B318" s="54" t="s">
        <v>498</v>
      </c>
      <c r="C318" s="54" t="s">
        <v>517</v>
      </c>
      <c r="D318" s="54" t="s">
        <v>497</v>
      </c>
      <c r="E318" s="54" t="s">
        <v>518</v>
      </c>
      <c r="F318" s="54" t="s">
        <v>519</v>
      </c>
      <c r="G318" s="1">
        <v>234</v>
      </c>
      <c r="H318" s="1">
        <v>244</v>
      </c>
      <c r="I318" s="1">
        <f t="shared" si="32"/>
        <v>239</v>
      </c>
    </row>
    <row r="319" spans="1:10" ht="15.75" customHeight="1" x14ac:dyDescent="0.4">
      <c r="A319" s="54">
        <v>16</v>
      </c>
      <c r="B319" s="54" t="s">
        <v>10</v>
      </c>
      <c r="C319" s="54" t="s">
        <v>24</v>
      </c>
      <c r="D319" s="54" t="s">
        <v>25</v>
      </c>
      <c r="E319" s="54" t="s">
        <v>26</v>
      </c>
      <c r="F319" s="54" t="s">
        <v>27</v>
      </c>
      <c r="G319" s="7">
        <v>240</v>
      </c>
      <c r="H319" s="7">
        <v>226</v>
      </c>
      <c r="I319" s="1">
        <f t="shared" si="32"/>
        <v>233</v>
      </c>
      <c r="J319" s="110"/>
    </row>
    <row r="320" spans="1:10" ht="15.75" customHeight="1" x14ac:dyDescent="0.4">
      <c r="A320" s="77"/>
      <c r="B320" s="77"/>
      <c r="C320" s="77"/>
      <c r="D320" s="77"/>
      <c r="E320" s="77"/>
      <c r="F320" s="77"/>
      <c r="G320" s="77"/>
      <c r="H320" s="77"/>
      <c r="I320" s="77"/>
      <c r="J320" s="53"/>
    </row>
    <row r="321" spans="1:10" ht="15.75" customHeight="1" x14ac:dyDescent="0.4">
      <c r="A321" s="87" t="s">
        <v>59</v>
      </c>
      <c r="B321" s="79"/>
      <c r="C321" s="79"/>
      <c r="D321" s="79"/>
      <c r="E321" s="79"/>
      <c r="F321" s="79"/>
      <c r="G321" s="79"/>
      <c r="H321" s="79"/>
      <c r="I321" s="79"/>
      <c r="J321" s="79"/>
    </row>
    <row r="322" spans="1:10" ht="15.75" customHeight="1" x14ac:dyDescent="0.4">
      <c r="A322" s="67" t="s">
        <v>0</v>
      </c>
      <c r="B322" s="54" t="s">
        <v>1</v>
      </c>
      <c r="C322" s="54" t="s">
        <v>31</v>
      </c>
      <c r="D322" s="54" t="s">
        <v>32</v>
      </c>
      <c r="E322" s="54" t="s">
        <v>2</v>
      </c>
      <c r="F322" s="54" t="s">
        <v>3</v>
      </c>
      <c r="G322" s="54" t="s">
        <v>1036</v>
      </c>
      <c r="H322" s="54" t="s">
        <v>1037</v>
      </c>
      <c r="I322" s="54" t="s">
        <v>8</v>
      </c>
      <c r="J322" s="54" t="s">
        <v>9</v>
      </c>
    </row>
    <row r="323" spans="1:10" ht="15.75" customHeight="1" x14ac:dyDescent="0.4">
      <c r="A323" s="54">
        <v>518</v>
      </c>
      <c r="B323" s="54" t="s">
        <v>319</v>
      </c>
      <c r="C323" s="54" t="s">
        <v>345</v>
      </c>
      <c r="D323" s="54" t="s">
        <v>355</v>
      </c>
      <c r="E323" s="54" t="s">
        <v>315</v>
      </c>
      <c r="F323" s="54" t="s">
        <v>350</v>
      </c>
      <c r="G323" s="54">
        <v>160</v>
      </c>
      <c r="H323" s="54">
        <v>377</v>
      </c>
      <c r="I323" s="54">
        <f>SUM(G323:H323)</f>
        <v>537</v>
      </c>
      <c r="J323" s="54">
        <v>1</v>
      </c>
    </row>
    <row r="324" spans="1:10" ht="15.75" customHeight="1" x14ac:dyDescent="0.4">
      <c r="A324" s="54">
        <v>520</v>
      </c>
      <c r="B324" s="54" t="s">
        <v>319</v>
      </c>
      <c r="C324" s="54" t="s">
        <v>422</v>
      </c>
      <c r="D324" s="54" t="s">
        <v>423</v>
      </c>
      <c r="E324" s="54" t="s">
        <v>93</v>
      </c>
      <c r="F324" s="54" t="s">
        <v>425</v>
      </c>
      <c r="G324" s="54">
        <v>150</v>
      </c>
      <c r="H324" s="54">
        <v>282</v>
      </c>
      <c r="I324" s="54">
        <f>SUM(G324:H324)</f>
        <v>432</v>
      </c>
      <c r="J324" s="54">
        <v>2</v>
      </c>
    </row>
    <row r="325" spans="1:10" ht="15.75" customHeight="1" x14ac:dyDescent="0.4">
      <c r="A325" s="54">
        <v>519</v>
      </c>
      <c r="B325" s="54" t="s">
        <v>319</v>
      </c>
      <c r="C325" s="54" t="s">
        <v>421</v>
      </c>
      <c r="D325" s="54" t="s">
        <v>423</v>
      </c>
      <c r="E325" s="54" t="s">
        <v>386</v>
      </c>
      <c r="F325" s="54" t="s">
        <v>694</v>
      </c>
      <c r="G325" s="54">
        <v>142</v>
      </c>
      <c r="H325" s="54">
        <v>253</v>
      </c>
      <c r="I325" s="54">
        <f>SUM(G325:H325)</f>
        <v>395</v>
      </c>
      <c r="J325" s="54">
        <v>3</v>
      </c>
    </row>
    <row r="326" spans="1:10" ht="15.75" customHeight="1" x14ac:dyDescent="0.4"/>
    <row r="327" spans="1:10" ht="15.75" customHeight="1" x14ac:dyDescent="0.4"/>
    <row r="328" spans="1:10" ht="15.75" customHeight="1" x14ac:dyDescent="0.4"/>
    <row r="329" spans="1:10" ht="15.75" customHeight="1" x14ac:dyDescent="0.4"/>
    <row r="330" spans="1:10" ht="15.75" customHeight="1" x14ac:dyDescent="0.4"/>
    <row r="331" spans="1:10" ht="15.75" customHeight="1" x14ac:dyDescent="0.4"/>
    <row r="332" spans="1:10" ht="15.75" customHeight="1" x14ac:dyDescent="0.4"/>
    <row r="333" spans="1:10" ht="15.75" customHeight="1" x14ac:dyDescent="0.4"/>
    <row r="334" spans="1:10" ht="15.75" customHeight="1" x14ac:dyDescent="0.4"/>
    <row r="335" spans="1:10" ht="15.75" customHeight="1" x14ac:dyDescent="0.4"/>
    <row r="336" spans="1:10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  <row r="1001" ht="15.75" customHeight="1" x14ac:dyDescent="0.4"/>
    <row r="1002" ht="15.75" customHeight="1" x14ac:dyDescent="0.4"/>
    <row r="1003" ht="15.75" customHeight="1" x14ac:dyDescent="0.4"/>
    <row r="1004" ht="15.75" customHeight="1" x14ac:dyDescent="0.4"/>
    <row r="1005" ht="15.75" customHeight="1" x14ac:dyDescent="0.4"/>
    <row r="1006" ht="15.75" customHeight="1" x14ac:dyDescent="0.4"/>
    <row r="1007" ht="15.75" customHeight="1" x14ac:dyDescent="0.4"/>
    <row r="1008" ht="15.75" customHeight="1" x14ac:dyDescent="0.4"/>
    <row r="1009" ht="15.75" customHeight="1" x14ac:dyDescent="0.4"/>
    <row r="1010" ht="15.75" customHeight="1" x14ac:dyDescent="0.4"/>
    <row r="1011" ht="15.75" customHeight="1" x14ac:dyDescent="0.4"/>
    <row r="1012" ht="15.75" customHeight="1" x14ac:dyDescent="0.4"/>
    <row r="1013" ht="15.75" customHeight="1" x14ac:dyDescent="0.4"/>
    <row r="1014" ht="15.75" customHeight="1" x14ac:dyDescent="0.4"/>
    <row r="1015" ht="15.75" customHeight="1" x14ac:dyDescent="0.4"/>
    <row r="1016" ht="15.75" customHeight="1" x14ac:dyDescent="0.4"/>
    <row r="1017" ht="15.75" customHeight="1" x14ac:dyDescent="0.4"/>
    <row r="1018" ht="15.75" customHeight="1" x14ac:dyDescent="0.4"/>
    <row r="1019" ht="15.75" customHeight="1" x14ac:dyDescent="0.4"/>
    <row r="1020" ht="15.75" customHeight="1" x14ac:dyDescent="0.4"/>
    <row r="1021" ht="15.75" customHeight="1" x14ac:dyDescent="0.4"/>
    <row r="1022" ht="15.75" customHeight="1" x14ac:dyDescent="0.4"/>
    <row r="1023" ht="15.75" customHeight="1" x14ac:dyDescent="0.4"/>
    <row r="1024" ht="15.75" customHeight="1" x14ac:dyDescent="0.4"/>
    <row r="1025" ht="15.75" customHeight="1" x14ac:dyDescent="0.4"/>
    <row r="1026" ht="15.75" customHeight="1" x14ac:dyDescent="0.4"/>
    <row r="1027" ht="15.75" customHeight="1" x14ac:dyDescent="0.4"/>
    <row r="1028" ht="15.75" customHeight="1" x14ac:dyDescent="0.4"/>
    <row r="1029" ht="15.75" customHeight="1" x14ac:dyDescent="0.4"/>
    <row r="1030" ht="15.75" customHeight="1" x14ac:dyDescent="0.4"/>
    <row r="1031" ht="15.75" customHeight="1" x14ac:dyDescent="0.4"/>
    <row r="1032" ht="15.75" customHeight="1" x14ac:dyDescent="0.4"/>
    <row r="1033" ht="15.75" customHeight="1" x14ac:dyDescent="0.4"/>
    <row r="1034" ht="15.75" customHeight="1" x14ac:dyDescent="0.4"/>
    <row r="1035" ht="15.75" customHeight="1" x14ac:dyDescent="0.4"/>
    <row r="1036" ht="15.75" customHeight="1" x14ac:dyDescent="0.4"/>
    <row r="1037" ht="15.75" customHeight="1" x14ac:dyDescent="0.4"/>
    <row r="1038" ht="15.75" customHeight="1" x14ac:dyDescent="0.4"/>
    <row r="1039" ht="15.75" customHeight="1" x14ac:dyDescent="0.4"/>
    <row r="1040" ht="15.75" customHeight="1" x14ac:dyDescent="0.4"/>
    <row r="1041" ht="15.75" customHeight="1" x14ac:dyDescent="0.4"/>
    <row r="1042" ht="15.75" customHeight="1" x14ac:dyDescent="0.4"/>
    <row r="1043" ht="15.75" customHeight="1" x14ac:dyDescent="0.4"/>
    <row r="1044" ht="15.75" customHeight="1" x14ac:dyDescent="0.4"/>
    <row r="1045" ht="15.75" customHeight="1" x14ac:dyDescent="0.4"/>
    <row r="1046" ht="15.75" customHeight="1" x14ac:dyDescent="0.4"/>
    <row r="1047" ht="15.75" customHeight="1" x14ac:dyDescent="0.4"/>
    <row r="1048" ht="15.75" customHeight="1" x14ac:dyDescent="0.4"/>
    <row r="1049" ht="15.75" customHeight="1" x14ac:dyDescent="0.4"/>
    <row r="1050" ht="15.75" customHeight="1" x14ac:dyDescent="0.4"/>
    <row r="1051" ht="15.75" customHeight="1" x14ac:dyDescent="0.4"/>
    <row r="1052" ht="15.75" customHeight="1" x14ac:dyDescent="0.4"/>
    <row r="1053" ht="15.75" customHeight="1" x14ac:dyDescent="0.4"/>
    <row r="1054" ht="15.75" customHeight="1" x14ac:dyDescent="0.4"/>
    <row r="1055" ht="15.75" customHeight="1" x14ac:dyDescent="0.4"/>
    <row r="1056" ht="15.75" customHeight="1" x14ac:dyDescent="0.4"/>
    <row r="1057" ht="15.75" customHeight="1" x14ac:dyDescent="0.4"/>
    <row r="1058" ht="15.75" customHeight="1" x14ac:dyDescent="0.4"/>
    <row r="1059" ht="15.75" customHeight="1" x14ac:dyDescent="0.4"/>
    <row r="1060" ht="15.75" customHeight="1" x14ac:dyDescent="0.4"/>
    <row r="1061" ht="15.75" customHeight="1" x14ac:dyDescent="0.4"/>
    <row r="1062" ht="15.75" customHeight="1" x14ac:dyDescent="0.4"/>
    <row r="1063" ht="15.75" customHeight="1" x14ac:dyDescent="0.4"/>
    <row r="1064" ht="15.75" customHeight="1" x14ac:dyDescent="0.4"/>
    <row r="1065" ht="15.75" customHeight="1" x14ac:dyDescent="0.4"/>
    <row r="1066" ht="15.75" customHeight="1" x14ac:dyDescent="0.4"/>
    <row r="1067" ht="15.75" customHeight="1" x14ac:dyDescent="0.4"/>
    <row r="1068" ht="15.75" customHeight="1" x14ac:dyDescent="0.4"/>
    <row r="1069" ht="15.75" customHeight="1" x14ac:dyDescent="0.4"/>
    <row r="1070" ht="15.75" customHeight="1" x14ac:dyDescent="0.4"/>
    <row r="1071" ht="15.75" customHeight="1" x14ac:dyDescent="0.4"/>
    <row r="1072" ht="15.75" customHeight="1" x14ac:dyDescent="0.4"/>
    <row r="1073" ht="15.75" customHeight="1" x14ac:dyDescent="0.4"/>
    <row r="1074" ht="15.75" customHeight="1" x14ac:dyDescent="0.4"/>
    <row r="1075" ht="15.75" customHeight="1" x14ac:dyDescent="0.4"/>
    <row r="1076" ht="15.75" customHeight="1" x14ac:dyDescent="0.4"/>
    <row r="1077" ht="15.75" customHeight="1" x14ac:dyDescent="0.4"/>
    <row r="1078" ht="15.75" customHeight="1" x14ac:dyDescent="0.4"/>
    <row r="1079" ht="15.75" customHeight="1" x14ac:dyDescent="0.4"/>
    <row r="1080" ht="15.75" customHeight="1" x14ac:dyDescent="0.4"/>
    <row r="1081" ht="15.75" customHeight="1" x14ac:dyDescent="0.4"/>
    <row r="1082" ht="15.75" customHeight="1" x14ac:dyDescent="0.4"/>
    <row r="1083" ht="15.75" customHeight="1" x14ac:dyDescent="0.4"/>
    <row r="1084" ht="15.75" customHeight="1" x14ac:dyDescent="0.4"/>
    <row r="1085" ht="15.75" customHeight="1" x14ac:dyDescent="0.4"/>
    <row r="1086" ht="15.75" customHeight="1" x14ac:dyDescent="0.4"/>
    <row r="1087" ht="15.75" customHeight="1" x14ac:dyDescent="0.4"/>
    <row r="1088" ht="15.75" customHeight="1" x14ac:dyDescent="0.4"/>
    <row r="1089" ht="15.75" customHeight="1" x14ac:dyDescent="0.4"/>
    <row r="1090" ht="15.75" customHeight="1" x14ac:dyDescent="0.4"/>
    <row r="1091" ht="15.75" customHeight="1" x14ac:dyDescent="0.4"/>
    <row r="1092" ht="15.75" customHeight="1" x14ac:dyDescent="0.4"/>
    <row r="1093" ht="15.75" customHeight="1" x14ac:dyDescent="0.4"/>
    <row r="1094" ht="15.75" customHeight="1" x14ac:dyDescent="0.4"/>
    <row r="1095" ht="15.75" customHeight="1" x14ac:dyDescent="0.4"/>
    <row r="1096" ht="15.75" customHeight="1" x14ac:dyDescent="0.4"/>
    <row r="1097" ht="15.75" customHeight="1" x14ac:dyDescent="0.4"/>
    <row r="1098" ht="15.75" customHeight="1" x14ac:dyDescent="0.4"/>
    <row r="1099" ht="15.75" customHeight="1" x14ac:dyDescent="0.4"/>
    <row r="1100" ht="15.75" customHeight="1" x14ac:dyDescent="0.4"/>
    <row r="1101" ht="15.75" customHeight="1" x14ac:dyDescent="0.4"/>
    <row r="1102" ht="15.75" customHeight="1" x14ac:dyDescent="0.4"/>
    <row r="1103" ht="15.75" customHeight="1" x14ac:dyDescent="0.4"/>
    <row r="1104" ht="15.75" customHeight="1" x14ac:dyDescent="0.4"/>
    <row r="1105" ht="15.75" customHeight="1" x14ac:dyDescent="0.4"/>
    <row r="1106" ht="15.75" customHeight="1" x14ac:dyDescent="0.4"/>
    <row r="1107" ht="15.75" customHeight="1" x14ac:dyDescent="0.4"/>
    <row r="1108" ht="15.75" customHeight="1" x14ac:dyDescent="0.4"/>
    <row r="1109" ht="15.75" customHeight="1" x14ac:dyDescent="0.4"/>
    <row r="1110" ht="15.75" customHeight="1" x14ac:dyDescent="0.4"/>
    <row r="1111" ht="15.75" customHeight="1" x14ac:dyDescent="0.4"/>
    <row r="1112" ht="15.75" customHeight="1" x14ac:dyDescent="0.4"/>
    <row r="1113" ht="15.75" customHeight="1" x14ac:dyDescent="0.4"/>
    <row r="1114" ht="15.75" customHeight="1" x14ac:dyDescent="0.4"/>
    <row r="1115" ht="15.75" customHeight="1" x14ac:dyDescent="0.4"/>
    <row r="1116" ht="15.75" customHeight="1" x14ac:dyDescent="0.4"/>
    <row r="1117" ht="15.75" customHeight="1" x14ac:dyDescent="0.4"/>
    <row r="1118" ht="15.75" customHeight="1" x14ac:dyDescent="0.4"/>
    <row r="1119" ht="15.75" customHeight="1" x14ac:dyDescent="0.4"/>
    <row r="1120" ht="15.75" customHeight="1" x14ac:dyDescent="0.4"/>
    <row r="1121" ht="15.75" customHeight="1" x14ac:dyDescent="0.4"/>
    <row r="1122" ht="15.75" customHeight="1" x14ac:dyDescent="0.4"/>
    <row r="1123" ht="15.75" customHeight="1" x14ac:dyDescent="0.4"/>
    <row r="1124" ht="15.75" customHeight="1" x14ac:dyDescent="0.4"/>
    <row r="1125" ht="15.75" customHeight="1" x14ac:dyDescent="0.4"/>
    <row r="1126" ht="15.75" customHeight="1" x14ac:dyDescent="0.4"/>
    <row r="1127" ht="15.75" customHeight="1" x14ac:dyDescent="0.4"/>
    <row r="1128" ht="15.75" customHeight="1" x14ac:dyDescent="0.4"/>
    <row r="1129" ht="15.75" customHeight="1" x14ac:dyDescent="0.4"/>
    <row r="1130" ht="15.75" customHeight="1" x14ac:dyDescent="0.4"/>
    <row r="1131" ht="15.75" customHeight="1" x14ac:dyDescent="0.4"/>
    <row r="1132" ht="15.75" customHeight="1" x14ac:dyDescent="0.4"/>
    <row r="1133" ht="15.75" customHeight="1" x14ac:dyDescent="0.4"/>
    <row r="1134" ht="15.75" customHeight="1" x14ac:dyDescent="0.4"/>
    <row r="1135" ht="15.75" customHeight="1" x14ac:dyDescent="0.4"/>
    <row r="1136" ht="15.75" customHeight="1" x14ac:dyDescent="0.4"/>
    <row r="1137" ht="15.75" customHeight="1" x14ac:dyDescent="0.4"/>
  </sheetData>
  <pageMargins left="0.7" right="0.7" top="0.75" bottom="0.75" header="0" footer="0"/>
  <pageSetup scale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089"/>
  <sheetViews>
    <sheetView topLeftCell="A96" workbookViewId="0">
      <selection activeCell="H133" sqref="H133"/>
    </sheetView>
  </sheetViews>
  <sheetFormatPr baseColWidth="10" defaultColWidth="11.1640625" defaultRowHeight="15" customHeight="1" x14ac:dyDescent="0.4"/>
  <cols>
    <col min="1" max="1" width="25.1640625" style="51" customWidth="1"/>
    <col min="2" max="2" width="16.6640625" style="51" customWidth="1"/>
    <col min="3" max="3" width="19.5" style="51" customWidth="1"/>
    <col min="4" max="4" width="49.1640625" style="51" customWidth="1"/>
    <col min="5" max="5" width="23.33203125" style="51" customWidth="1"/>
    <col min="6" max="6" width="19.83203125" style="51" customWidth="1"/>
    <col min="7" max="7" width="17.33203125" style="51" customWidth="1"/>
    <col min="8" max="8" width="12" style="51" customWidth="1"/>
    <col min="9" max="9" width="9.1640625" style="51" customWidth="1"/>
    <col min="10" max="10" width="7.83203125" style="51" customWidth="1"/>
    <col min="11" max="11" width="7.33203125" style="51" customWidth="1"/>
    <col min="12" max="12" width="6.1640625" style="51" customWidth="1"/>
    <col min="13" max="13" width="10.5" style="51" customWidth="1"/>
    <col min="14" max="14" width="12.83203125" style="51" customWidth="1"/>
    <col min="15" max="20" width="10.5" style="51" customWidth="1"/>
    <col min="21" max="16384" width="11.1640625" style="51"/>
  </cols>
  <sheetData>
    <row r="1" spans="1:12" ht="36.75" customHeight="1" x14ac:dyDescent="0.4">
      <c r="A1" s="117" t="s">
        <v>1056</v>
      </c>
      <c r="D1" s="52"/>
    </row>
    <row r="2" spans="1:12" ht="15.5" x14ac:dyDescent="0.4">
      <c r="A2" s="99" t="s">
        <v>60</v>
      </c>
      <c r="B2" s="52">
        <v>45980</v>
      </c>
    </row>
    <row r="3" spans="1:12" ht="15.5" x14ac:dyDescent="0.4">
      <c r="A3" s="99"/>
    </row>
    <row r="4" spans="1:12" ht="15.5" x14ac:dyDescent="0.4">
      <c r="A4" s="87" t="s">
        <v>1049</v>
      </c>
      <c r="H4" s="53"/>
      <c r="I4" s="6" t="s">
        <v>1048</v>
      </c>
      <c r="J4" s="54"/>
      <c r="K4" s="55"/>
    </row>
    <row r="5" spans="1:12" ht="15.75" customHeight="1" x14ac:dyDescent="0.4">
      <c r="A5" s="54" t="s">
        <v>61</v>
      </c>
      <c r="B5" s="54" t="s">
        <v>1</v>
      </c>
      <c r="C5" s="54" t="s">
        <v>31</v>
      </c>
      <c r="D5" s="54" t="s">
        <v>32</v>
      </c>
      <c r="E5" s="54" t="s">
        <v>2</v>
      </c>
      <c r="F5" s="54" t="s">
        <v>3</v>
      </c>
      <c r="G5" s="54" t="s">
        <v>63</v>
      </c>
      <c r="H5" s="56" t="s">
        <v>9</v>
      </c>
      <c r="I5" s="54" t="s">
        <v>1035</v>
      </c>
      <c r="J5" s="54" t="s">
        <v>1040</v>
      </c>
      <c r="K5" s="54"/>
    </row>
    <row r="6" spans="1:12" ht="15.75" customHeight="1" x14ac:dyDescent="0.4">
      <c r="A6" s="54">
        <v>480</v>
      </c>
      <c r="B6" s="58" t="s">
        <v>695</v>
      </c>
      <c r="C6" s="54" t="s">
        <v>755</v>
      </c>
      <c r="D6" s="54" t="s">
        <v>755</v>
      </c>
      <c r="E6" s="54" t="s">
        <v>702</v>
      </c>
      <c r="F6" s="54" t="s">
        <v>749</v>
      </c>
      <c r="G6" s="54">
        <v>266</v>
      </c>
      <c r="H6" s="54">
        <v>1</v>
      </c>
      <c r="I6" s="54"/>
      <c r="J6" s="54"/>
      <c r="K6" s="54"/>
    </row>
    <row r="7" spans="1:12" ht="15.75" customHeight="1" x14ac:dyDescent="0.4">
      <c r="A7" s="54">
        <v>479</v>
      </c>
      <c r="B7" s="58" t="s">
        <v>695</v>
      </c>
      <c r="C7" s="54" t="s">
        <v>713</v>
      </c>
      <c r="D7" s="54" t="s">
        <v>713</v>
      </c>
      <c r="E7" s="54" t="s">
        <v>697</v>
      </c>
      <c r="F7" s="54" t="s">
        <v>753</v>
      </c>
      <c r="G7" s="54">
        <v>257</v>
      </c>
      <c r="H7" s="54">
        <v>2</v>
      </c>
      <c r="I7" s="54">
        <v>97</v>
      </c>
      <c r="J7" s="54">
        <v>25</v>
      </c>
      <c r="K7" s="54"/>
    </row>
    <row r="8" spans="1:12" ht="15.75" customHeight="1" x14ac:dyDescent="0.4">
      <c r="A8" s="54">
        <v>119</v>
      </c>
      <c r="B8" s="54" t="s">
        <v>189</v>
      </c>
      <c r="C8" s="54" t="s">
        <v>207</v>
      </c>
      <c r="D8" s="54" t="s">
        <v>208</v>
      </c>
      <c r="E8" s="54" t="s">
        <v>209</v>
      </c>
      <c r="F8" s="54" t="s">
        <v>210</v>
      </c>
      <c r="G8" s="54">
        <v>257</v>
      </c>
      <c r="H8" s="54">
        <v>3</v>
      </c>
      <c r="I8" s="54">
        <v>97</v>
      </c>
      <c r="J8" s="54">
        <v>24</v>
      </c>
      <c r="K8" s="54"/>
    </row>
    <row r="9" spans="1:12" ht="15.75" customHeight="1" x14ac:dyDescent="0.4">
      <c r="A9" s="54">
        <v>118</v>
      </c>
      <c r="B9" s="54" t="s">
        <v>189</v>
      </c>
      <c r="C9" s="54" t="s">
        <v>205</v>
      </c>
      <c r="D9" s="54" t="s">
        <v>206</v>
      </c>
      <c r="E9" s="54" t="s">
        <v>197</v>
      </c>
      <c r="F9" s="54" t="s">
        <v>202</v>
      </c>
      <c r="G9" s="54">
        <v>254</v>
      </c>
      <c r="H9" s="54">
        <v>4</v>
      </c>
      <c r="I9" s="54"/>
      <c r="J9" s="54"/>
      <c r="K9" s="54"/>
    </row>
    <row r="10" spans="1:12" ht="15.75" customHeight="1" x14ac:dyDescent="0.4">
      <c r="A10" s="54">
        <v>234</v>
      </c>
      <c r="B10" s="54" t="s">
        <v>319</v>
      </c>
      <c r="C10" s="54" t="s">
        <v>345</v>
      </c>
      <c r="D10" s="54" t="s">
        <v>382</v>
      </c>
      <c r="E10" s="54" t="s">
        <v>315</v>
      </c>
      <c r="F10" s="54" t="s">
        <v>350</v>
      </c>
      <c r="G10" s="54">
        <v>247</v>
      </c>
      <c r="H10" s="54">
        <v>5</v>
      </c>
      <c r="I10" s="54"/>
      <c r="J10" s="54"/>
      <c r="K10" s="54"/>
    </row>
    <row r="11" spans="1:12" s="59" customFormat="1" ht="15.75" customHeight="1" x14ac:dyDescent="0.4">
      <c r="A11" s="54">
        <v>165</v>
      </c>
      <c r="B11" s="58" t="s">
        <v>220</v>
      </c>
      <c r="C11" s="54" t="s">
        <v>257</v>
      </c>
      <c r="D11" s="54" t="s">
        <v>258</v>
      </c>
      <c r="E11" s="54" t="s">
        <v>259</v>
      </c>
      <c r="F11" s="54" t="s">
        <v>260</v>
      </c>
      <c r="G11" s="54">
        <v>245</v>
      </c>
      <c r="H11" s="54">
        <v>6</v>
      </c>
      <c r="I11" s="54"/>
      <c r="J11" s="54"/>
      <c r="K11" s="54"/>
      <c r="L11" s="51"/>
    </row>
    <row r="12" spans="1:12" ht="15.75" customHeight="1" x14ac:dyDescent="0.4">
      <c r="A12" s="54">
        <v>26</v>
      </c>
      <c r="B12" s="58" t="s">
        <v>10</v>
      </c>
      <c r="C12" s="54" t="s">
        <v>28</v>
      </c>
      <c r="D12" s="54" t="s">
        <v>11</v>
      </c>
      <c r="E12" s="54" t="s">
        <v>29</v>
      </c>
      <c r="F12" s="54" t="s">
        <v>30</v>
      </c>
      <c r="G12" s="54">
        <v>238</v>
      </c>
      <c r="H12" s="54">
        <v>7</v>
      </c>
      <c r="I12" s="54"/>
      <c r="J12" s="54"/>
      <c r="K12" s="54"/>
    </row>
    <row r="13" spans="1:12" ht="15.75" customHeight="1" x14ac:dyDescent="0.4">
      <c r="A13" s="54">
        <v>282</v>
      </c>
      <c r="B13" s="54" t="s">
        <v>498</v>
      </c>
      <c r="C13" s="58" t="s">
        <v>512</v>
      </c>
      <c r="D13" s="58" t="s">
        <v>513</v>
      </c>
      <c r="E13" s="58" t="s">
        <v>507</v>
      </c>
      <c r="F13" s="58" t="s">
        <v>514</v>
      </c>
      <c r="G13" s="54">
        <v>236</v>
      </c>
      <c r="H13" s="54">
        <v>8</v>
      </c>
      <c r="I13" s="54"/>
      <c r="J13" s="54"/>
      <c r="K13" s="54"/>
    </row>
    <row r="14" spans="1:12" ht="15.75" customHeight="1" x14ac:dyDescent="0.4">
      <c r="A14" s="54">
        <v>27</v>
      </c>
      <c r="B14" s="54" t="s">
        <v>10</v>
      </c>
      <c r="C14" s="61" t="s">
        <v>42</v>
      </c>
      <c r="D14" s="61" t="s">
        <v>11</v>
      </c>
      <c r="E14" s="61" t="s">
        <v>43</v>
      </c>
      <c r="F14" s="61" t="s">
        <v>44</v>
      </c>
      <c r="G14" s="54">
        <v>208</v>
      </c>
      <c r="H14" s="54">
        <v>9</v>
      </c>
      <c r="I14" s="54"/>
      <c r="J14" s="54"/>
      <c r="K14" s="54"/>
    </row>
    <row r="15" spans="1:12" ht="15.75" customHeight="1" x14ac:dyDescent="0.4">
      <c r="A15" s="53"/>
      <c r="B15" s="53"/>
      <c r="C15" s="74"/>
      <c r="D15" s="74"/>
      <c r="E15" s="74"/>
      <c r="F15" s="74"/>
      <c r="G15" s="53"/>
      <c r="H15" s="53"/>
      <c r="I15" s="53"/>
      <c r="J15" s="53"/>
      <c r="K15" s="53"/>
    </row>
    <row r="16" spans="1:12" ht="15.75" customHeight="1" x14ac:dyDescent="0.4">
      <c r="A16" s="87" t="s">
        <v>62</v>
      </c>
    </row>
    <row r="17" spans="1:15" ht="15.75" customHeight="1" x14ac:dyDescent="0.4">
      <c r="A17" s="54" t="s">
        <v>61</v>
      </c>
      <c r="B17" s="54" t="s">
        <v>1</v>
      </c>
      <c r="C17" s="54" t="s">
        <v>31</v>
      </c>
      <c r="D17" s="54" t="s">
        <v>32</v>
      </c>
      <c r="E17" s="54" t="s">
        <v>2</v>
      </c>
      <c r="F17" s="54" t="s">
        <v>3</v>
      </c>
      <c r="G17" s="54" t="s">
        <v>63</v>
      </c>
      <c r="H17" s="54" t="s">
        <v>9</v>
      </c>
      <c r="I17" s="54" t="s">
        <v>1035</v>
      </c>
      <c r="J17" s="54" t="s">
        <v>1040</v>
      </c>
      <c r="K17" s="54" t="s">
        <v>1041</v>
      </c>
    </row>
    <row r="18" spans="1:15" ht="15.75" customHeight="1" x14ac:dyDescent="0.4">
      <c r="A18" s="54">
        <v>345</v>
      </c>
      <c r="B18" s="54" t="s">
        <v>567</v>
      </c>
      <c r="C18" s="12" t="s">
        <v>608</v>
      </c>
      <c r="D18" s="54" t="s">
        <v>570</v>
      </c>
      <c r="E18" s="54" t="s">
        <v>609</v>
      </c>
      <c r="F18" s="54">
        <v>835</v>
      </c>
      <c r="G18" s="54">
        <v>149</v>
      </c>
      <c r="H18" s="54">
        <v>1</v>
      </c>
      <c r="I18" s="54"/>
      <c r="J18" s="54"/>
      <c r="K18" s="54"/>
    </row>
    <row r="19" spans="1:15" ht="15.75" customHeight="1" x14ac:dyDescent="0.4">
      <c r="A19" s="54">
        <v>235</v>
      </c>
      <c r="B19" s="54" t="s">
        <v>319</v>
      </c>
      <c r="C19" s="54" t="s">
        <v>462</v>
      </c>
      <c r="D19" s="54" t="s">
        <v>464</v>
      </c>
      <c r="E19" s="54" t="s">
        <v>466</v>
      </c>
      <c r="F19" s="54" t="s">
        <v>467</v>
      </c>
      <c r="G19" s="54">
        <v>146</v>
      </c>
      <c r="H19" s="54">
        <v>2</v>
      </c>
      <c r="I19" s="54"/>
      <c r="J19" s="54"/>
      <c r="K19" s="54"/>
    </row>
    <row r="20" spans="1:15" ht="15.75" customHeight="1" x14ac:dyDescent="0.4">
      <c r="A20" s="54">
        <v>341</v>
      </c>
      <c r="B20" s="54" t="s">
        <v>567</v>
      </c>
      <c r="C20" s="49" t="s">
        <v>600</v>
      </c>
      <c r="D20" s="54" t="s">
        <v>570</v>
      </c>
      <c r="E20" s="54" t="s">
        <v>601</v>
      </c>
      <c r="F20" s="54">
        <v>7</v>
      </c>
      <c r="G20" s="54">
        <v>145</v>
      </c>
      <c r="H20" s="54">
        <v>3</v>
      </c>
      <c r="I20" s="54">
        <v>96</v>
      </c>
      <c r="J20" s="54">
        <v>24</v>
      </c>
      <c r="K20" s="54">
        <v>25</v>
      </c>
    </row>
    <row r="21" spans="1:15" ht="15.75" customHeight="1" x14ac:dyDescent="0.4">
      <c r="A21" s="54">
        <v>343</v>
      </c>
      <c r="B21" s="54" t="s">
        <v>567</v>
      </c>
      <c r="C21" s="49" t="s">
        <v>604</v>
      </c>
      <c r="D21" s="54" t="s">
        <v>570</v>
      </c>
      <c r="E21" s="54" t="s">
        <v>605</v>
      </c>
      <c r="F21" s="54">
        <v>2772</v>
      </c>
      <c r="G21" s="54">
        <v>145</v>
      </c>
      <c r="H21" s="54">
        <v>3</v>
      </c>
      <c r="I21" s="54">
        <v>96</v>
      </c>
      <c r="J21" s="54">
        <v>24</v>
      </c>
      <c r="K21" s="54">
        <v>25</v>
      </c>
    </row>
    <row r="22" spans="1:15" ht="15.75" customHeight="1" x14ac:dyDescent="0.4">
      <c r="A22" s="54">
        <v>315</v>
      </c>
      <c r="B22" s="54" t="s">
        <v>319</v>
      </c>
      <c r="C22" s="54" t="s">
        <v>463</v>
      </c>
      <c r="D22" s="54" t="s">
        <v>465</v>
      </c>
      <c r="E22" s="54" t="s">
        <v>468</v>
      </c>
      <c r="F22" s="54" t="s">
        <v>469</v>
      </c>
      <c r="G22" s="54">
        <v>144</v>
      </c>
      <c r="H22" s="54">
        <v>4</v>
      </c>
      <c r="I22" s="54"/>
      <c r="J22" s="54"/>
      <c r="K22" s="54"/>
    </row>
    <row r="23" spans="1:15" ht="15.75" customHeight="1" x14ac:dyDescent="0.4">
      <c r="A23" s="54">
        <v>344</v>
      </c>
      <c r="B23" s="54" t="s">
        <v>567</v>
      </c>
      <c r="C23" s="12" t="s">
        <v>606</v>
      </c>
      <c r="D23" s="54" t="s">
        <v>570</v>
      </c>
      <c r="E23" s="54" t="s">
        <v>607</v>
      </c>
      <c r="F23" s="54">
        <v>8618</v>
      </c>
      <c r="G23" s="54">
        <v>143</v>
      </c>
      <c r="H23" s="54">
        <v>5</v>
      </c>
      <c r="I23" s="54"/>
      <c r="J23" s="54"/>
      <c r="K23" s="54"/>
    </row>
    <row r="24" spans="1:15" ht="15.75" customHeight="1" x14ac:dyDescent="0.4">
      <c r="A24" s="54">
        <v>283</v>
      </c>
      <c r="B24" s="54" t="s">
        <v>498</v>
      </c>
      <c r="C24" s="58" t="s">
        <v>520</v>
      </c>
      <c r="D24" s="58" t="s">
        <v>521</v>
      </c>
      <c r="E24" s="58" t="s">
        <v>522</v>
      </c>
      <c r="F24" s="58" t="s">
        <v>523</v>
      </c>
      <c r="G24" s="56">
        <v>142</v>
      </c>
      <c r="H24" s="54">
        <v>6</v>
      </c>
      <c r="I24" s="54"/>
      <c r="J24" s="54"/>
      <c r="K24" s="54"/>
    </row>
    <row r="25" spans="1:15" ht="15.75" customHeight="1" x14ac:dyDescent="0.4">
      <c r="A25" s="54">
        <v>284</v>
      </c>
      <c r="B25" s="54" t="s">
        <v>498</v>
      </c>
      <c r="C25" s="58" t="s">
        <v>524</v>
      </c>
      <c r="D25" s="58" t="s">
        <v>513</v>
      </c>
      <c r="E25" s="58" t="s">
        <v>525</v>
      </c>
      <c r="F25" s="58" t="s">
        <v>526</v>
      </c>
      <c r="G25" s="56">
        <v>141</v>
      </c>
      <c r="H25" s="54">
        <v>7</v>
      </c>
      <c r="I25" s="54"/>
      <c r="J25" s="54"/>
      <c r="K25" s="54"/>
    </row>
    <row r="26" spans="1:15" ht="15.75" customHeight="1" x14ac:dyDescent="0.4">
      <c r="A26" s="54">
        <v>342</v>
      </c>
      <c r="B26" s="54" t="s">
        <v>567</v>
      </c>
      <c r="C26" s="12" t="s">
        <v>602</v>
      </c>
      <c r="D26" s="54" t="s">
        <v>570</v>
      </c>
      <c r="E26" s="54" t="s">
        <v>603</v>
      </c>
      <c r="F26" s="54">
        <v>2222</v>
      </c>
      <c r="G26" s="62">
        <v>141</v>
      </c>
      <c r="H26" s="54">
        <v>7</v>
      </c>
      <c r="I26" s="54"/>
      <c r="J26" s="54"/>
      <c r="K26" s="54"/>
    </row>
    <row r="27" spans="1:15" ht="15.75" customHeight="1" x14ac:dyDescent="0.4">
      <c r="A27" s="54">
        <v>75</v>
      </c>
      <c r="B27" s="54" t="s">
        <v>72</v>
      </c>
      <c r="C27" s="54" t="s">
        <v>134</v>
      </c>
      <c r="D27" s="54" t="s">
        <v>75</v>
      </c>
      <c r="E27" s="54" t="s">
        <v>135</v>
      </c>
      <c r="F27" s="54" t="s">
        <v>136</v>
      </c>
      <c r="G27" s="62">
        <v>139</v>
      </c>
      <c r="H27" s="54">
        <v>8</v>
      </c>
      <c r="I27" s="54"/>
      <c r="J27" s="54"/>
      <c r="K27" s="54"/>
    </row>
    <row r="28" spans="1:15" s="53" customFormat="1" ht="15.75" customHeight="1" x14ac:dyDescent="0.4">
      <c r="A28" s="54">
        <v>285</v>
      </c>
      <c r="B28" s="54" t="s">
        <v>498</v>
      </c>
      <c r="C28" s="58" t="s">
        <v>527</v>
      </c>
      <c r="D28" s="58" t="s">
        <v>528</v>
      </c>
      <c r="E28" s="58" t="s">
        <v>529</v>
      </c>
      <c r="F28" s="58" t="s">
        <v>530</v>
      </c>
      <c r="G28" s="56">
        <v>135</v>
      </c>
      <c r="H28" s="54">
        <v>9</v>
      </c>
      <c r="I28" s="54"/>
      <c r="J28" s="54"/>
      <c r="K28" s="54"/>
    </row>
    <row r="29" spans="1:15" s="53" customFormat="1" ht="15.75" customHeight="1" x14ac:dyDescent="0.4">
      <c r="C29" s="75"/>
      <c r="D29" s="75"/>
      <c r="E29" s="75"/>
      <c r="F29" s="75"/>
    </row>
    <row r="30" spans="1:15" s="53" customFormat="1" ht="15.75" customHeight="1" x14ac:dyDescent="0.4">
      <c r="A30" s="87" t="s">
        <v>1050</v>
      </c>
    </row>
    <row r="31" spans="1:15" ht="15.75" customHeight="1" x14ac:dyDescent="0.4">
      <c r="A31" s="54" t="s">
        <v>61</v>
      </c>
      <c r="B31" s="54" t="s">
        <v>1</v>
      </c>
      <c r="C31" s="54" t="s">
        <v>31</v>
      </c>
      <c r="D31" s="54" t="s">
        <v>32</v>
      </c>
      <c r="E31" s="54" t="s">
        <v>2</v>
      </c>
      <c r="F31" s="54" t="s">
        <v>3</v>
      </c>
      <c r="G31" s="54" t="s">
        <v>63</v>
      </c>
      <c r="H31" s="54" t="s">
        <v>9</v>
      </c>
      <c r="I31" s="54" t="s">
        <v>1035</v>
      </c>
      <c r="J31" s="54" t="s">
        <v>1040</v>
      </c>
      <c r="K31" s="54" t="s">
        <v>1041</v>
      </c>
      <c r="L31" s="53"/>
      <c r="M31" s="53"/>
      <c r="N31" s="53"/>
      <c r="O31" s="53"/>
    </row>
    <row r="32" spans="1:15" ht="15.75" customHeight="1" x14ac:dyDescent="0.4">
      <c r="A32" s="54">
        <v>346</v>
      </c>
      <c r="B32" s="54" t="s">
        <v>567</v>
      </c>
      <c r="C32" s="12" t="s">
        <v>568</v>
      </c>
      <c r="D32" s="54" t="s">
        <v>596</v>
      </c>
      <c r="E32" s="54" t="s">
        <v>610</v>
      </c>
      <c r="F32" s="54">
        <v>359</v>
      </c>
      <c r="G32" s="54">
        <v>271</v>
      </c>
      <c r="H32" s="54">
        <v>1</v>
      </c>
      <c r="I32" s="54"/>
      <c r="J32" s="54"/>
      <c r="K32" s="54"/>
    </row>
    <row r="33" spans="1:12" ht="15.75" customHeight="1" x14ac:dyDescent="0.4">
      <c r="A33" s="54">
        <v>29</v>
      </c>
      <c r="B33" s="54" t="s">
        <v>10</v>
      </c>
      <c r="C33" s="54" t="s">
        <v>20</v>
      </c>
      <c r="D33" s="54" t="s">
        <v>21</v>
      </c>
      <c r="E33" s="54" t="s">
        <v>22</v>
      </c>
      <c r="F33" s="54" t="s">
        <v>23</v>
      </c>
      <c r="G33" s="64">
        <v>270</v>
      </c>
      <c r="H33" s="54">
        <v>2</v>
      </c>
      <c r="I33" s="54"/>
      <c r="J33" s="54"/>
      <c r="K33" s="54"/>
    </row>
    <row r="34" spans="1:12" ht="15.75" customHeight="1" x14ac:dyDescent="0.4">
      <c r="A34" s="54">
        <v>167</v>
      </c>
      <c r="B34" s="54" t="s">
        <v>220</v>
      </c>
      <c r="C34" s="54" t="s">
        <v>263</v>
      </c>
      <c r="D34" s="54" t="s">
        <v>264</v>
      </c>
      <c r="E34" s="54" t="s">
        <v>251</v>
      </c>
      <c r="F34" s="54" t="s">
        <v>252</v>
      </c>
      <c r="G34" s="54">
        <v>264</v>
      </c>
      <c r="H34" s="54">
        <v>3</v>
      </c>
      <c r="I34" s="54">
        <v>102</v>
      </c>
      <c r="J34" s="54"/>
      <c r="K34" s="54"/>
    </row>
    <row r="35" spans="1:12" ht="15.75" customHeight="1" x14ac:dyDescent="0.4">
      <c r="A35" s="54">
        <v>348</v>
      </c>
      <c r="B35" s="54" t="s">
        <v>567</v>
      </c>
      <c r="C35" s="50" t="s">
        <v>612</v>
      </c>
      <c r="D35" s="54" t="s">
        <v>611</v>
      </c>
      <c r="E35" s="54" t="s">
        <v>613</v>
      </c>
      <c r="F35" s="54">
        <v>4849</v>
      </c>
      <c r="G35" s="54">
        <v>264</v>
      </c>
      <c r="H35" s="54">
        <v>4</v>
      </c>
      <c r="I35" s="54">
        <v>101</v>
      </c>
      <c r="J35" s="54"/>
      <c r="K35" s="54"/>
    </row>
    <row r="36" spans="1:12" s="2" customFormat="1" ht="15.75" customHeight="1" x14ac:dyDescent="0.35">
      <c r="A36" s="54">
        <v>488</v>
      </c>
      <c r="B36" s="54" t="s">
        <v>699</v>
      </c>
      <c r="C36" s="54" t="s">
        <v>729</v>
      </c>
      <c r="D36" s="54" t="s">
        <v>729</v>
      </c>
      <c r="E36" s="54" t="s">
        <v>424</v>
      </c>
      <c r="F36" s="54" t="s">
        <v>730</v>
      </c>
      <c r="G36" s="54">
        <v>262</v>
      </c>
      <c r="H36" s="54">
        <v>5</v>
      </c>
      <c r="I36" s="54"/>
      <c r="J36" s="54"/>
      <c r="K36" s="54"/>
      <c r="L36" s="51"/>
    </row>
    <row r="37" spans="1:12" ht="15.75" customHeight="1" x14ac:dyDescent="0.4">
      <c r="A37" s="54">
        <v>171</v>
      </c>
      <c r="B37" s="54" t="s">
        <v>220</v>
      </c>
      <c r="C37" s="54" t="s">
        <v>269</v>
      </c>
      <c r="D37" s="54" t="s">
        <v>270</v>
      </c>
      <c r="E37" s="54" t="s">
        <v>259</v>
      </c>
      <c r="F37" s="54" t="s">
        <v>271</v>
      </c>
      <c r="G37" s="54">
        <v>261</v>
      </c>
      <c r="H37" s="54">
        <v>6</v>
      </c>
      <c r="I37" s="54"/>
      <c r="J37" s="54"/>
      <c r="K37" s="54"/>
    </row>
    <row r="38" spans="1:12" ht="15.75" customHeight="1" x14ac:dyDescent="0.4">
      <c r="A38" s="54">
        <v>172</v>
      </c>
      <c r="B38" s="54" t="s">
        <v>220</v>
      </c>
      <c r="C38" s="54" t="s">
        <v>272</v>
      </c>
      <c r="D38" s="54" t="s">
        <v>268</v>
      </c>
      <c r="E38" s="54" t="s">
        <v>273</v>
      </c>
      <c r="F38" s="54" t="s">
        <v>274</v>
      </c>
      <c r="G38" s="54">
        <v>257</v>
      </c>
      <c r="H38" s="54">
        <v>7</v>
      </c>
      <c r="I38" s="54"/>
      <c r="J38" s="54"/>
      <c r="K38" s="54"/>
    </row>
    <row r="39" spans="1:12" ht="15.75" customHeight="1" x14ac:dyDescent="0.4">
      <c r="A39" s="54">
        <v>487</v>
      </c>
      <c r="B39" s="54" t="s">
        <v>699</v>
      </c>
      <c r="C39" s="54" t="s">
        <v>729</v>
      </c>
      <c r="D39" s="54" t="s">
        <v>729</v>
      </c>
      <c r="E39" s="54" t="s">
        <v>698</v>
      </c>
      <c r="F39" s="54" t="s">
        <v>705</v>
      </c>
      <c r="G39" s="54">
        <v>257</v>
      </c>
      <c r="H39" s="54">
        <v>7</v>
      </c>
      <c r="I39" s="54"/>
      <c r="J39" s="54"/>
      <c r="K39" s="54"/>
    </row>
    <row r="40" spans="1:12" ht="15.75" customHeight="1" x14ac:dyDescent="0.4">
      <c r="A40" s="54">
        <v>170</v>
      </c>
      <c r="B40" s="54" t="s">
        <v>220</v>
      </c>
      <c r="C40" s="58" t="s">
        <v>267</v>
      </c>
      <c r="D40" s="58" t="s">
        <v>268</v>
      </c>
      <c r="E40" s="58" t="s">
        <v>255</v>
      </c>
      <c r="F40" s="58" t="s">
        <v>256</v>
      </c>
      <c r="G40" s="54">
        <v>256</v>
      </c>
      <c r="H40" s="54">
        <v>8</v>
      </c>
      <c r="I40" s="54"/>
      <c r="J40" s="54"/>
      <c r="K40" s="54"/>
    </row>
    <row r="41" spans="1:12" ht="15.75" customHeight="1" x14ac:dyDescent="0.4">
      <c r="A41" s="54">
        <v>347</v>
      </c>
      <c r="B41" s="54" t="s">
        <v>567</v>
      </c>
      <c r="C41" s="12" t="s">
        <v>581</v>
      </c>
      <c r="D41" s="54" t="s">
        <v>611</v>
      </c>
      <c r="E41" s="54" t="s">
        <v>583</v>
      </c>
      <c r="F41" s="54">
        <v>7766</v>
      </c>
      <c r="G41" s="54">
        <v>255</v>
      </c>
      <c r="H41" s="54">
        <v>9</v>
      </c>
      <c r="I41" s="54"/>
      <c r="J41" s="54"/>
      <c r="K41" s="54"/>
    </row>
    <row r="42" spans="1:12" ht="15.75" customHeight="1" x14ac:dyDescent="0.4">
      <c r="A42" s="54">
        <v>166</v>
      </c>
      <c r="B42" s="54" t="s">
        <v>220</v>
      </c>
      <c r="C42" s="54" t="s">
        <v>261</v>
      </c>
      <c r="D42" s="54" t="s">
        <v>262</v>
      </c>
      <c r="E42" s="54" t="s">
        <v>229</v>
      </c>
      <c r="F42" s="54" t="s">
        <v>230</v>
      </c>
      <c r="G42" s="54">
        <v>252</v>
      </c>
      <c r="H42" s="54">
        <v>10</v>
      </c>
      <c r="I42" s="54"/>
      <c r="J42" s="54"/>
      <c r="K42" s="54"/>
    </row>
    <row r="43" spans="1:12" ht="15.75" customHeight="1" x14ac:dyDescent="0.4">
      <c r="A43" s="54">
        <v>169</v>
      </c>
      <c r="B43" s="54" t="s">
        <v>220</v>
      </c>
      <c r="C43" s="58" t="s">
        <v>266</v>
      </c>
      <c r="D43" s="58" t="s">
        <v>264</v>
      </c>
      <c r="E43" s="58" t="s">
        <v>236</v>
      </c>
      <c r="F43" s="58" t="s">
        <v>237</v>
      </c>
      <c r="G43" s="54">
        <v>252</v>
      </c>
      <c r="H43" s="54">
        <v>10</v>
      </c>
      <c r="I43" s="54"/>
      <c r="J43" s="54"/>
      <c r="K43" s="54"/>
    </row>
    <row r="44" spans="1:12" ht="15.75" customHeight="1" x14ac:dyDescent="0.4">
      <c r="A44" s="54">
        <v>486</v>
      </c>
      <c r="B44" s="54" t="s">
        <v>699</v>
      </c>
      <c r="C44" s="54" t="s">
        <v>729</v>
      </c>
      <c r="D44" s="54" t="s">
        <v>729</v>
      </c>
      <c r="E44" s="54" t="s">
        <v>698</v>
      </c>
      <c r="F44" s="54" t="s">
        <v>731</v>
      </c>
      <c r="G44" s="54">
        <v>252</v>
      </c>
      <c r="H44" s="54">
        <v>10</v>
      </c>
      <c r="I44" s="54"/>
      <c r="J44" s="54"/>
      <c r="K44" s="54"/>
    </row>
    <row r="45" spans="1:12" ht="15.75" customHeight="1" x14ac:dyDescent="0.4">
      <c r="A45" s="54">
        <v>286</v>
      </c>
      <c r="B45" s="54" t="s">
        <v>498</v>
      </c>
      <c r="C45" s="58" t="s">
        <v>503</v>
      </c>
      <c r="D45" s="58" t="s">
        <v>504</v>
      </c>
      <c r="E45" s="58" t="s">
        <v>505</v>
      </c>
      <c r="F45" s="58" t="s">
        <v>506</v>
      </c>
      <c r="G45" s="54">
        <v>243</v>
      </c>
      <c r="H45" s="54">
        <v>11</v>
      </c>
      <c r="I45" s="54"/>
      <c r="J45" s="54"/>
      <c r="K45" s="54"/>
    </row>
    <row r="46" spans="1:12" ht="15.75" customHeight="1" x14ac:dyDescent="0.4">
      <c r="A46" s="54">
        <v>485</v>
      </c>
      <c r="B46" s="54" t="s">
        <v>695</v>
      </c>
      <c r="C46" s="54" t="s">
        <v>756</v>
      </c>
      <c r="D46" s="54" t="s">
        <v>756</v>
      </c>
      <c r="E46" s="54" t="s">
        <v>723</v>
      </c>
      <c r="F46" s="54" t="s">
        <v>763</v>
      </c>
      <c r="G46" s="54">
        <v>242</v>
      </c>
      <c r="H46" s="54">
        <v>12</v>
      </c>
      <c r="I46" s="54"/>
      <c r="J46" s="54"/>
      <c r="K46" s="54"/>
    </row>
    <row r="47" spans="1:12" ht="15.75" customHeight="1" x14ac:dyDescent="0.35">
      <c r="A47" s="4">
        <v>483</v>
      </c>
      <c r="B47" s="4" t="s">
        <v>695</v>
      </c>
      <c r="C47" s="4" t="s">
        <v>759</v>
      </c>
      <c r="D47" s="4" t="s">
        <v>759</v>
      </c>
      <c r="E47" s="4" t="s">
        <v>760</v>
      </c>
      <c r="F47" s="4" t="s">
        <v>761</v>
      </c>
      <c r="G47" s="4">
        <v>237</v>
      </c>
      <c r="H47" s="4">
        <v>13</v>
      </c>
      <c r="I47" s="4"/>
      <c r="J47" s="4"/>
      <c r="K47" s="4"/>
      <c r="L47" s="2"/>
    </row>
    <row r="48" spans="1:12" ht="15.75" customHeight="1" x14ac:dyDescent="0.4">
      <c r="A48" s="54">
        <v>484</v>
      </c>
      <c r="B48" s="54" t="s">
        <v>695</v>
      </c>
      <c r="C48" s="54" t="s">
        <v>762</v>
      </c>
      <c r="D48" s="54" t="s">
        <v>762</v>
      </c>
      <c r="E48" s="54" t="s">
        <v>697</v>
      </c>
      <c r="F48" s="54" t="s">
        <v>743</v>
      </c>
      <c r="G48" s="54">
        <v>237</v>
      </c>
      <c r="H48" s="54">
        <v>13</v>
      </c>
      <c r="I48" s="54"/>
      <c r="J48" s="54"/>
      <c r="K48" s="54"/>
    </row>
    <row r="49" spans="1:11" ht="15.75" customHeight="1" x14ac:dyDescent="0.4">
      <c r="A49" s="54">
        <v>481</v>
      </c>
      <c r="B49" s="54" t="s">
        <v>695</v>
      </c>
      <c r="C49" s="54" t="s">
        <v>756</v>
      </c>
      <c r="D49" s="54" t="s">
        <v>756</v>
      </c>
      <c r="E49" s="54" t="s">
        <v>757</v>
      </c>
      <c r="F49" s="54" t="s">
        <v>758</v>
      </c>
      <c r="G49" s="54">
        <v>233</v>
      </c>
      <c r="H49" s="54">
        <v>13</v>
      </c>
      <c r="I49" s="54"/>
      <c r="J49" s="54"/>
      <c r="K49" s="54"/>
    </row>
    <row r="50" spans="1:11" ht="15.75" customHeight="1" x14ac:dyDescent="0.4">
      <c r="A50" s="54">
        <v>168</v>
      </c>
      <c r="B50" s="54" t="s">
        <v>220</v>
      </c>
      <c r="C50" s="54" t="s">
        <v>265</v>
      </c>
      <c r="D50" s="54" t="s">
        <v>264</v>
      </c>
      <c r="E50" s="54" t="s">
        <v>223</v>
      </c>
      <c r="F50" s="54" t="s">
        <v>224</v>
      </c>
      <c r="G50" s="54">
        <v>228</v>
      </c>
      <c r="H50" s="54">
        <v>14</v>
      </c>
      <c r="I50" s="54"/>
      <c r="J50" s="54"/>
      <c r="K50" s="54"/>
    </row>
    <row r="51" spans="1:11" ht="15.75" customHeight="1" x14ac:dyDescent="0.4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 ht="15.75" customHeight="1" x14ac:dyDescent="0.4">
      <c r="A52" s="87" t="s">
        <v>1051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 ht="15.75" customHeight="1" x14ac:dyDescent="0.4">
      <c r="A53" s="54" t="s">
        <v>61</v>
      </c>
      <c r="B53" s="54" t="s">
        <v>1</v>
      </c>
      <c r="C53" s="54" t="s">
        <v>31</v>
      </c>
      <c r="D53" s="54" t="s">
        <v>32</v>
      </c>
      <c r="E53" s="54" t="s">
        <v>2</v>
      </c>
      <c r="F53" s="54" t="s">
        <v>3</v>
      </c>
      <c r="G53" s="54" t="s">
        <v>63</v>
      </c>
      <c r="H53" s="54" t="s">
        <v>9</v>
      </c>
      <c r="I53" s="54" t="s">
        <v>1035</v>
      </c>
      <c r="J53" s="54" t="s">
        <v>1040</v>
      </c>
      <c r="K53" s="54" t="s">
        <v>1041</v>
      </c>
    </row>
    <row r="54" spans="1:11" ht="15.75" customHeight="1" x14ac:dyDescent="0.4">
      <c r="A54" s="54">
        <v>237</v>
      </c>
      <c r="B54" s="54" t="s">
        <v>319</v>
      </c>
      <c r="C54" s="54" t="s">
        <v>328</v>
      </c>
      <c r="D54" s="54" t="s">
        <v>357</v>
      </c>
      <c r="E54" s="54" t="s">
        <v>443</v>
      </c>
      <c r="F54" s="54" t="s">
        <v>330</v>
      </c>
      <c r="G54" s="54">
        <v>261</v>
      </c>
      <c r="H54" s="54">
        <v>1</v>
      </c>
      <c r="I54" s="54"/>
      <c r="J54" s="54"/>
      <c r="K54" s="54"/>
    </row>
    <row r="55" spans="1:11" ht="15.75" customHeight="1" x14ac:dyDescent="0.4">
      <c r="A55" s="54">
        <v>239</v>
      </c>
      <c r="B55" s="54" t="s">
        <v>319</v>
      </c>
      <c r="C55" s="54" t="s">
        <v>454</v>
      </c>
      <c r="D55" s="54" t="s">
        <v>357</v>
      </c>
      <c r="E55" s="54" t="s">
        <v>460</v>
      </c>
      <c r="F55" s="54" t="s">
        <v>461</v>
      </c>
      <c r="G55" s="54">
        <v>258</v>
      </c>
      <c r="H55" s="54">
        <v>2</v>
      </c>
      <c r="I55" s="54">
        <v>98</v>
      </c>
      <c r="J55" s="54"/>
      <c r="K55" s="54"/>
    </row>
    <row r="56" spans="1:11" ht="15.75" customHeight="1" x14ac:dyDescent="0.4">
      <c r="A56" s="54">
        <v>236</v>
      </c>
      <c r="B56" s="54" t="s">
        <v>319</v>
      </c>
      <c r="C56" s="54" t="s">
        <v>452</v>
      </c>
      <c r="D56" s="54" t="s">
        <v>435</v>
      </c>
      <c r="E56" s="54" t="s">
        <v>456</v>
      </c>
      <c r="F56" s="54" t="s">
        <v>457</v>
      </c>
      <c r="G56" s="54">
        <v>258</v>
      </c>
      <c r="H56" s="54">
        <v>3</v>
      </c>
      <c r="I56" s="54">
        <v>95</v>
      </c>
      <c r="J56" s="54"/>
      <c r="K56" s="54"/>
    </row>
    <row r="57" spans="1:11" ht="15.75" customHeight="1" x14ac:dyDescent="0.4">
      <c r="A57" s="54">
        <v>120</v>
      </c>
      <c r="B57" s="54" t="s">
        <v>535</v>
      </c>
      <c r="C57" s="54" t="s">
        <v>211</v>
      </c>
      <c r="D57" s="54" t="s">
        <v>206</v>
      </c>
      <c r="E57" s="54" t="s">
        <v>191</v>
      </c>
      <c r="F57" s="54" t="s">
        <v>192</v>
      </c>
      <c r="G57" s="54">
        <v>256</v>
      </c>
      <c r="H57" s="54">
        <v>4</v>
      </c>
      <c r="I57" s="54"/>
      <c r="J57" s="54"/>
      <c r="K57" s="54"/>
    </row>
    <row r="58" spans="1:11" ht="15.75" customHeight="1" x14ac:dyDescent="0.4">
      <c r="A58" s="54">
        <v>76</v>
      </c>
      <c r="B58" s="54" t="s">
        <v>72</v>
      </c>
      <c r="C58" s="54" t="s">
        <v>121</v>
      </c>
      <c r="D58" s="54" t="s">
        <v>109</v>
      </c>
      <c r="E58" s="54" t="s">
        <v>122</v>
      </c>
      <c r="F58" s="54" t="s">
        <v>123</v>
      </c>
      <c r="G58" s="54">
        <v>253</v>
      </c>
      <c r="H58" s="54">
        <v>5</v>
      </c>
      <c r="I58" s="54"/>
      <c r="J58" s="54"/>
      <c r="K58" s="54"/>
    </row>
    <row r="59" spans="1:11" ht="15.75" customHeight="1" x14ac:dyDescent="0.4">
      <c r="A59" s="54">
        <v>78</v>
      </c>
      <c r="B59" s="54" t="s">
        <v>72</v>
      </c>
      <c r="C59" s="54" t="s">
        <v>141</v>
      </c>
      <c r="D59" s="54" t="s">
        <v>90</v>
      </c>
      <c r="E59" s="54" t="s">
        <v>91</v>
      </c>
      <c r="F59" s="54" t="s">
        <v>92</v>
      </c>
      <c r="G59" s="54">
        <v>253</v>
      </c>
      <c r="H59" s="54">
        <v>5</v>
      </c>
      <c r="I59" s="54"/>
      <c r="J59" s="54"/>
      <c r="K59" s="54"/>
    </row>
    <row r="60" spans="1:11" ht="15.75" customHeight="1" x14ac:dyDescent="0.4">
      <c r="A60" s="54">
        <v>238</v>
      </c>
      <c r="B60" s="54" t="s">
        <v>319</v>
      </c>
      <c r="C60" s="54" t="s">
        <v>453</v>
      </c>
      <c r="D60" s="54" t="s">
        <v>455</v>
      </c>
      <c r="E60" s="54" t="s">
        <v>458</v>
      </c>
      <c r="F60" s="54" t="s">
        <v>459</v>
      </c>
      <c r="G60" s="54">
        <v>253</v>
      </c>
      <c r="H60" s="54">
        <v>5</v>
      </c>
      <c r="I60" s="54"/>
      <c r="J60" s="54"/>
      <c r="K60" s="54"/>
    </row>
    <row r="61" spans="1:11" ht="15.75" customHeight="1" x14ac:dyDescent="0.4">
      <c r="A61" s="54">
        <v>349</v>
      </c>
      <c r="B61" s="54" t="s">
        <v>567</v>
      </c>
      <c r="C61" s="12" t="s">
        <v>614</v>
      </c>
      <c r="D61" s="54" t="s">
        <v>615</v>
      </c>
      <c r="E61" s="54" t="s">
        <v>616</v>
      </c>
      <c r="F61" s="54">
        <v>2228</v>
      </c>
      <c r="G61" s="54">
        <v>253</v>
      </c>
      <c r="H61" s="54">
        <v>5</v>
      </c>
      <c r="I61" s="54"/>
      <c r="J61" s="54"/>
      <c r="K61" s="54"/>
    </row>
    <row r="62" spans="1:11" ht="15.75" customHeight="1" x14ac:dyDescent="0.4">
      <c r="A62" s="54">
        <v>77</v>
      </c>
      <c r="B62" s="54" t="s">
        <v>72</v>
      </c>
      <c r="C62" s="54" t="s">
        <v>137</v>
      </c>
      <c r="D62" s="54" t="s">
        <v>138</v>
      </c>
      <c r="E62" s="54" t="s">
        <v>139</v>
      </c>
      <c r="F62" s="54" t="s">
        <v>140</v>
      </c>
      <c r="G62" s="54">
        <v>251</v>
      </c>
      <c r="H62" s="54">
        <v>6</v>
      </c>
      <c r="I62" s="54"/>
      <c r="J62" s="54"/>
      <c r="K62" s="54"/>
    </row>
    <row r="63" spans="1:11" ht="15.75" customHeight="1" x14ac:dyDescent="0.4">
      <c r="A63" s="54">
        <v>80</v>
      </c>
      <c r="B63" s="54" t="s">
        <v>72</v>
      </c>
      <c r="C63" s="54" t="s">
        <v>145</v>
      </c>
      <c r="D63" s="54" t="s">
        <v>143</v>
      </c>
      <c r="E63" s="54" t="s">
        <v>146</v>
      </c>
      <c r="F63" s="54" t="s">
        <v>147</v>
      </c>
      <c r="G63" s="54">
        <v>251</v>
      </c>
      <c r="H63" s="54">
        <v>6</v>
      </c>
      <c r="I63" s="54"/>
      <c r="J63" s="54"/>
      <c r="K63" s="54"/>
    </row>
    <row r="64" spans="1:11" ht="15.75" customHeight="1" x14ac:dyDescent="0.4">
      <c r="A64" s="54">
        <v>81</v>
      </c>
      <c r="B64" s="54" t="s">
        <v>72</v>
      </c>
      <c r="C64" s="54" t="s">
        <v>148</v>
      </c>
      <c r="D64" s="54" t="s">
        <v>143</v>
      </c>
      <c r="E64" s="54" t="s">
        <v>78</v>
      </c>
      <c r="F64" s="54" t="s">
        <v>149</v>
      </c>
      <c r="G64" s="63">
        <v>250</v>
      </c>
      <c r="H64" s="63">
        <v>7</v>
      </c>
      <c r="I64" s="54"/>
      <c r="J64" s="54"/>
      <c r="K64" s="54"/>
    </row>
    <row r="65" spans="1:11" ht="15.75" customHeight="1" x14ac:dyDescent="0.4">
      <c r="A65" s="54">
        <v>79</v>
      </c>
      <c r="B65" s="54" t="s">
        <v>72</v>
      </c>
      <c r="C65" s="54" t="s">
        <v>142</v>
      </c>
      <c r="D65" s="54" t="s">
        <v>143</v>
      </c>
      <c r="E65" s="54" t="s">
        <v>110</v>
      </c>
      <c r="F65" s="54" t="s">
        <v>144</v>
      </c>
      <c r="G65" s="57">
        <v>247</v>
      </c>
      <c r="H65" s="57">
        <v>8</v>
      </c>
      <c r="I65" s="54"/>
      <c r="J65" s="54"/>
      <c r="K65" s="54"/>
    </row>
    <row r="66" spans="1:11" ht="15.75" customHeight="1" x14ac:dyDescent="0.4">
      <c r="A66" s="54">
        <v>497</v>
      </c>
      <c r="B66" s="54" t="s">
        <v>695</v>
      </c>
      <c r="C66" s="54" t="s">
        <v>782</v>
      </c>
      <c r="D66" s="54" t="s">
        <v>782</v>
      </c>
      <c r="E66" s="54" t="s">
        <v>783</v>
      </c>
      <c r="F66" s="54" t="s">
        <v>784</v>
      </c>
      <c r="G66" s="57">
        <v>246</v>
      </c>
      <c r="H66" s="57">
        <v>9</v>
      </c>
      <c r="I66" s="54"/>
      <c r="J66" s="54"/>
      <c r="K66" s="54"/>
    </row>
    <row r="67" spans="1:11" ht="15.75" customHeight="1" x14ac:dyDescent="0.4">
      <c r="A67" s="54">
        <v>31</v>
      </c>
      <c r="B67" s="54" t="s">
        <v>536</v>
      </c>
      <c r="C67" s="54" t="s">
        <v>46</v>
      </c>
      <c r="D67" s="54" t="s">
        <v>36</v>
      </c>
      <c r="E67" s="54" t="s">
        <v>43</v>
      </c>
      <c r="F67" s="54" t="s">
        <v>47</v>
      </c>
      <c r="G67" s="57">
        <v>245</v>
      </c>
      <c r="H67" s="57">
        <v>10</v>
      </c>
      <c r="I67" s="54"/>
      <c r="J67" s="54"/>
      <c r="K67" s="54"/>
    </row>
    <row r="68" spans="1:11" ht="15.75" customHeight="1" x14ac:dyDescent="0.4">
      <c r="A68" s="54">
        <v>350</v>
      </c>
      <c r="B68" s="54" t="s">
        <v>567</v>
      </c>
      <c r="C68" s="12" t="s">
        <v>575</v>
      </c>
      <c r="D68" s="54" t="s">
        <v>617</v>
      </c>
      <c r="E68" s="54" t="s">
        <v>618</v>
      </c>
      <c r="F68" s="54">
        <v>950</v>
      </c>
      <c r="G68" s="57">
        <v>245</v>
      </c>
      <c r="H68" s="57">
        <v>10</v>
      </c>
      <c r="I68" s="54"/>
      <c r="J68" s="54"/>
      <c r="K68" s="54"/>
    </row>
    <row r="69" spans="1:11" ht="15.75" customHeight="1" x14ac:dyDescent="0.4">
      <c r="A69" s="54">
        <v>351</v>
      </c>
      <c r="B69" s="54" t="s">
        <v>567</v>
      </c>
      <c r="C69" s="12" t="s">
        <v>588</v>
      </c>
      <c r="D69" s="54" t="s">
        <v>619</v>
      </c>
      <c r="E69" s="54" t="s">
        <v>620</v>
      </c>
      <c r="F69" s="54">
        <v>8005</v>
      </c>
      <c r="G69" s="57">
        <v>245</v>
      </c>
      <c r="H69" s="57">
        <v>10</v>
      </c>
      <c r="I69" s="54"/>
      <c r="J69" s="54"/>
      <c r="K69" s="54"/>
    </row>
    <row r="70" spans="1:11" ht="15.75" customHeight="1" x14ac:dyDescent="0.4">
      <c r="A70" s="54">
        <v>490</v>
      </c>
      <c r="B70" s="54" t="s">
        <v>695</v>
      </c>
      <c r="C70" s="54" t="s">
        <v>766</v>
      </c>
      <c r="D70" s="54" t="s">
        <v>766</v>
      </c>
      <c r="E70" s="54" t="s">
        <v>700</v>
      </c>
      <c r="F70" s="54" t="s">
        <v>767</v>
      </c>
      <c r="G70" s="54">
        <v>245</v>
      </c>
      <c r="H70" s="54">
        <v>10</v>
      </c>
      <c r="I70" s="54"/>
      <c r="J70" s="54"/>
      <c r="K70" s="54"/>
    </row>
    <row r="71" spans="1:11" ht="15.75" customHeight="1" x14ac:dyDescent="0.4">
      <c r="A71" s="54">
        <v>287</v>
      </c>
      <c r="B71" s="54" t="s">
        <v>498</v>
      </c>
      <c r="C71" s="58" t="s">
        <v>531</v>
      </c>
      <c r="D71" s="58" t="s">
        <v>532</v>
      </c>
      <c r="E71" s="58" t="s">
        <v>533</v>
      </c>
      <c r="F71" s="58" t="s">
        <v>534</v>
      </c>
      <c r="G71" s="54">
        <v>244</v>
      </c>
      <c r="H71" s="54">
        <v>11</v>
      </c>
      <c r="I71" s="54"/>
      <c r="J71" s="54"/>
      <c r="K71" s="54"/>
    </row>
    <row r="72" spans="1:11" ht="15.75" customHeight="1" x14ac:dyDescent="0.4">
      <c r="A72" s="54">
        <v>492</v>
      </c>
      <c r="B72" s="54" t="s">
        <v>695</v>
      </c>
      <c r="C72" s="54" t="s">
        <v>771</v>
      </c>
      <c r="D72" s="54" t="s">
        <v>771</v>
      </c>
      <c r="E72" s="54" t="s">
        <v>720</v>
      </c>
      <c r="F72" s="54" t="s">
        <v>772</v>
      </c>
      <c r="G72" s="54">
        <v>243</v>
      </c>
      <c r="H72" s="54">
        <v>12</v>
      </c>
      <c r="I72" s="54"/>
      <c r="J72" s="54"/>
      <c r="K72" s="54"/>
    </row>
    <row r="73" spans="1:11" ht="15.75" customHeight="1" x14ac:dyDescent="0.4">
      <c r="A73" s="54">
        <v>495</v>
      </c>
      <c r="B73" s="54" t="s">
        <v>695</v>
      </c>
      <c r="C73" s="54" t="s">
        <v>778</v>
      </c>
      <c r="D73" s="54" t="s">
        <v>778</v>
      </c>
      <c r="E73" s="54" t="s">
        <v>697</v>
      </c>
      <c r="F73" s="54" t="s">
        <v>779</v>
      </c>
      <c r="G73" s="54">
        <v>243</v>
      </c>
      <c r="H73" s="54">
        <v>12</v>
      </c>
      <c r="I73" s="54"/>
      <c r="J73" s="54"/>
      <c r="K73" s="54"/>
    </row>
    <row r="74" spans="1:11" ht="15.75" customHeight="1" x14ac:dyDescent="0.4">
      <c r="A74" s="54">
        <v>173</v>
      </c>
      <c r="B74" s="54" t="s">
        <v>220</v>
      </c>
      <c r="C74" s="54" t="s">
        <v>275</v>
      </c>
      <c r="D74" s="54" t="s">
        <v>264</v>
      </c>
      <c r="E74" s="54" t="s">
        <v>231</v>
      </c>
      <c r="F74" s="54" t="s">
        <v>232</v>
      </c>
      <c r="G74" s="54">
        <v>242</v>
      </c>
      <c r="H74" s="54">
        <v>13</v>
      </c>
      <c r="I74" s="54"/>
      <c r="J74" s="54"/>
      <c r="K74" s="54"/>
    </row>
    <row r="75" spans="1:11" ht="15.75" customHeight="1" x14ac:dyDescent="0.4">
      <c r="A75" s="54">
        <v>493</v>
      </c>
      <c r="B75" s="54" t="s">
        <v>695</v>
      </c>
      <c r="C75" s="54" t="s">
        <v>773</v>
      </c>
      <c r="D75" s="54" t="s">
        <v>773</v>
      </c>
      <c r="E75" s="54" t="s">
        <v>774</v>
      </c>
      <c r="F75" s="54" t="s">
        <v>775</v>
      </c>
      <c r="G75" s="54">
        <v>242</v>
      </c>
      <c r="H75" s="54">
        <v>14</v>
      </c>
      <c r="I75" s="54"/>
      <c r="J75" s="54"/>
      <c r="K75" s="54"/>
    </row>
    <row r="76" spans="1:11" ht="15.75" customHeight="1" x14ac:dyDescent="0.4">
      <c r="A76" s="54">
        <v>82</v>
      </c>
      <c r="B76" s="54" t="s">
        <v>72</v>
      </c>
      <c r="C76" s="54" t="s">
        <v>150</v>
      </c>
      <c r="D76" s="54" t="s">
        <v>138</v>
      </c>
      <c r="E76" s="54" t="s">
        <v>151</v>
      </c>
      <c r="F76" s="54" t="s">
        <v>152</v>
      </c>
      <c r="G76" s="54">
        <v>241</v>
      </c>
      <c r="H76" s="54">
        <v>15</v>
      </c>
      <c r="I76" s="54"/>
      <c r="J76" s="54"/>
      <c r="K76" s="54"/>
    </row>
    <row r="77" spans="1:11" ht="15.75" customHeight="1" x14ac:dyDescent="0.4">
      <c r="A77" s="54">
        <v>498</v>
      </c>
      <c r="B77" s="54" t="s">
        <v>695</v>
      </c>
      <c r="C77" s="54" t="s">
        <v>785</v>
      </c>
      <c r="D77" s="54" t="s">
        <v>785</v>
      </c>
      <c r="E77" s="54" t="s">
        <v>786</v>
      </c>
      <c r="F77" s="54" t="s">
        <v>787</v>
      </c>
      <c r="G77" s="54">
        <v>241</v>
      </c>
      <c r="H77" s="54">
        <v>15</v>
      </c>
      <c r="I77" s="54"/>
      <c r="J77" s="54"/>
      <c r="K77" s="54"/>
    </row>
    <row r="78" spans="1:11" ht="15.75" customHeight="1" x14ac:dyDescent="0.4">
      <c r="A78" s="54">
        <v>30</v>
      </c>
      <c r="B78" s="54" t="s">
        <v>536</v>
      </c>
      <c r="C78" s="54" t="s">
        <v>49</v>
      </c>
      <c r="D78" s="54" t="s">
        <v>36</v>
      </c>
      <c r="E78" s="54" t="s">
        <v>40</v>
      </c>
      <c r="F78" s="54" t="s">
        <v>50</v>
      </c>
      <c r="G78" s="54">
        <v>240</v>
      </c>
      <c r="H78" s="54">
        <v>16</v>
      </c>
      <c r="I78" s="54"/>
      <c r="J78" s="54"/>
      <c r="K78" s="54"/>
    </row>
    <row r="79" spans="1:11" ht="15.75" customHeight="1" x14ac:dyDescent="0.4">
      <c r="A79" s="54">
        <v>83</v>
      </c>
      <c r="B79" s="54" t="s">
        <v>72</v>
      </c>
      <c r="C79" s="54" t="s">
        <v>97</v>
      </c>
      <c r="D79" s="54" t="s">
        <v>98</v>
      </c>
      <c r="E79" s="54" t="s">
        <v>99</v>
      </c>
      <c r="F79" s="54" t="s">
        <v>100</v>
      </c>
      <c r="G79" s="54">
        <v>240</v>
      </c>
      <c r="H79" s="54">
        <v>16</v>
      </c>
      <c r="I79" s="54"/>
      <c r="J79" s="54"/>
      <c r="K79" s="54"/>
    </row>
    <row r="80" spans="1:11" ht="15.75" customHeight="1" x14ac:dyDescent="0.4">
      <c r="A80" s="54">
        <v>489</v>
      </c>
      <c r="B80" s="54" t="s">
        <v>695</v>
      </c>
      <c r="C80" s="54" t="s">
        <v>764</v>
      </c>
      <c r="D80" s="54" t="s">
        <v>764</v>
      </c>
      <c r="E80" s="54" t="s">
        <v>697</v>
      </c>
      <c r="F80" s="54" t="s">
        <v>765</v>
      </c>
      <c r="G80" s="54">
        <v>239</v>
      </c>
      <c r="H80" s="54">
        <v>17</v>
      </c>
      <c r="I80" s="54"/>
      <c r="J80" s="54"/>
      <c r="K80" s="54"/>
    </row>
    <row r="81" spans="1:11" ht="15.75" customHeight="1" x14ac:dyDescent="0.4">
      <c r="A81" s="54">
        <v>494</v>
      </c>
      <c r="B81" s="54" t="s">
        <v>695</v>
      </c>
      <c r="C81" s="54" t="s">
        <v>776</v>
      </c>
      <c r="D81" s="54" t="s">
        <v>776</v>
      </c>
      <c r="E81" s="54" t="s">
        <v>698</v>
      </c>
      <c r="F81" s="54" t="s">
        <v>777</v>
      </c>
      <c r="G81" s="54">
        <v>238</v>
      </c>
      <c r="H81" s="54">
        <v>18</v>
      </c>
      <c r="I81" s="54"/>
      <c r="J81" s="54"/>
      <c r="K81" s="54"/>
    </row>
    <row r="82" spans="1:11" ht="15.75" customHeight="1" x14ac:dyDescent="0.4">
      <c r="A82" s="54">
        <v>491</v>
      </c>
      <c r="B82" s="54" t="s">
        <v>695</v>
      </c>
      <c r="C82" s="54" t="s">
        <v>768</v>
      </c>
      <c r="D82" s="54" t="s">
        <v>768</v>
      </c>
      <c r="E82" s="54" t="s">
        <v>769</v>
      </c>
      <c r="F82" s="54" t="s">
        <v>770</v>
      </c>
      <c r="G82" s="54">
        <v>233</v>
      </c>
      <c r="H82" s="54">
        <v>19</v>
      </c>
      <c r="I82" s="54"/>
      <c r="J82" s="54"/>
      <c r="K82" s="54"/>
    </row>
    <row r="83" spans="1:11" ht="15.75" customHeight="1" x14ac:dyDescent="0.4">
      <c r="A83" s="54">
        <v>84</v>
      </c>
      <c r="B83" s="54" t="s">
        <v>72</v>
      </c>
      <c r="C83" s="54" t="s">
        <v>153</v>
      </c>
      <c r="D83" s="54" t="s">
        <v>75</v>
      </c>
      <c r="E83" s="54" t="s">
        <v>154</v>
      </c>
      <c r="F83" s="54" t="s">
        <v>155</v>
      </c>
      <c r="G83" s="54">
        <v>232</v>
      </c>
      <c r="H83" s="54">
        <v>20</v>
      </c>
      <c r="I83" s="54"/>
      <c r="J83" s="54"/>
      <c r="K83" s="54"/>
    </row>
    <row r="84" spans="1:11" ht="15.75" customHeight="1" x14ac:dyDescent="0.4">
      <c r="A84" s="54">
        <v>496</v>
      </c>
      <c r="B84" s="54" t="s">
        <v>695</v>
      </c>
      <c r="C84" s="54" t="s">
        <v>780</v>
      </c>
      <c r="D84" s="54" t="s">
        <v>780</v>
      </c>
      <c r="E84" s="54" t="s">
        <v>698</v>
      </c>
      <c r="F84" s="54" t="s">
        <v>781</v>
      </c>
      <c r="G84" s="54">
        <v>230</v>
      </c>
      <c r="H84" s="54">
        <v>21</v>
      </c>
      <c r="I84" s="54"/>
      <c r="J84" s="54"/>
      <c r="K84" s="54"/>
    </row>
    <row r="85" spans="1:11" ht="15" customHeight="1" x14ac:dyDescent="0.4">
      <c r="A85" s="76"/>
      <c r="B85" s="77"/>
      <c r="C85" s="78"/>
      <c r="D85" s="78"/>
      <c r="E85" s="78"/>
      <c r="F85" s="78"/>
      <c r="G85" s="77"/>
      <c r="H85" s="77"/>
      <c r="I85" s="77"/>
      <c r="J85" s="77"/>
      <c r="K85" s="77"/>
    </row>
    <row r="86" spans="1:11" ht="15" customHeight="1" x14ac:dyDescent="0.4">
      <c r="A86" s="87" t="s">
        <v>1052</v>
      </c>
      <c r="B86" s="79"/>
      <c r="C86" s="80"/>
      <c r="D86" s="80"/>
      <c r="E86" s="80"/>
      <c r="F86" s="80"/>
      <c r="G86" s="79"/>
      <c r="H86" s="79"/>
      <c r="I86" s="79"/>
      <c r="J86" s="79"/>
      <c r="K86" s="79"/>
    </row>
    <row r="87" spans="1:11" ht="15" customHeight="1" x14ac:dyDescent="0.4">
      <c r="A87" s="54" t="s">
        <v>61</v>
      </c>
      <c r="B87" s="54" t="s">
        <v>1</v>
      </c>
      <c r="C87" s="54" t="s">
        <v>31</v>
      </c>
      <c r="D87" s="54" t="s">
        <v>32</v>
      </c>
      <c r="E87" s="54" t="s">
        <v>2</v>
      </c>
      <c r="F87" s="54" t="s">
        <v>3</v>
      </c>
      <c r="G87" s="54" t="s">
        <v>63</v>
      </c>
      <c r="H87" s="54" t="s">
        <v>9</v>
      </c>
      <c r="I87" s="54" t="s">
        <v>1035</v>
      </c>
      <c r="J87" s="54" t="s">
        <v>1040</v>
      </c>
      <c r="K87" s="54" t="s">
        <v>1041</v>
      </c>
    </row>
    <row r="88" spans="1:11" ht="15" customHeight="1" x14ac:dyDescent="0.4">
      <c r="A88" s="54">
        <v>178</v>
      </c>
      <c r="B88" s="54" t="s">
        <v>220</v>
      </c>
      <c r="C88" s="54" t="s">
        <v>276</v>
      </c>
      <c r="D88" s="54" t="s">
        <v>264</v>
      </c>
      <c r="E88" s="54" t="s">
        <v>233</v>
      </c>
      <c r="F88" s="54" t="s">
        <v>234</v>
      </c>
      <c r="G88" s="54">
        <v>246</v>
      </c>
      <c r="H88" s="54">
        <v>1</v>
      </c>
      <c r="I88" s="54">
        <v>94</v>
      </c>
      <c r="J88" s="54"/>
      <c r="K88" s="54"/>
    </row>
    <row r="89" spans="1:11" ht="15" customHeight="1" x14ac:dyDescent="0.4">
      <c r="A89" s="54">
        <v>242</v>
      </c>
      <c r="B89" s="54" t="s">
        <v>319</v>
      </c>
      <c r="C89" s="54" t="s">
        <v>476</v>
      </c>
      <c r="D89" s="54" t="s">
        <v>494</v>
      </c>
      <c r="E89" s="54" t="s">
        <v>309</v>
      </c>
      <c r="F89" s="54" t="s">
        <v>486</v>
      </c>
      <c r="G89" s="51">
        <v>246</v>
      </c>
      <c r="H89" s="54">
        <v>2</v>
      </c>
      <c r="I89" s="54">
        <v>92</v>
      </c>
      <c r="J89" s="54"/>
      <c r="K89" s="54"/>
    </row>
    <row r="90" spans="1:11" ht="15" customHeight="1" x14ac:dyDescent="0.4">
      <c r="A90" s="54">
        <v>352</v>
      </c>
      <c r="B90" s="54" t="s">
        <v>567</v>
      </c>
      <c r="C90" s="12" t="s">
        <v>614</v>
      </c>
      <c r="D90" s="64" t="s">
        <v>615</v>
      </c>
      <c r="E90" s="65" t="s">
        <v>621</v>
      </c>
      <c r="F90" s="54">
        <v>5155</v>
      </c>
      <c r="G90" s="54">
        <v>245</v>
      </c>
      <c r="H90" s="54">
        <v>3</v>
      </c>
      <c r="I90" s="54"/>
      <c r="J90" s="54"/>
      <c r="K90" s="54"/>
    </row>
    <row r="91" spans="1:11" ht="15" customHeight="1" x14ac:dyDescent="0.4">
      <c r="A91" s="54">
        <v>240</v>
      </c>
      <c r="B91" s="54" t="s">
        <v>319</v>
      </c>
      <c r="C91" s="54" t="s">
        <v>474</v>
      </c>
      <c r="D91" s="54" t="s">
        <v>492</v>
      </c>
      <c r="E91" s="54" t="s">
        <v>96</v>
      </c>
      <c r="F91" s="54" t="s">
        <v>483</v>
      </c>
      <c r="G91" s="54">
        <v>243</v>
      </c>
      <c r="H91" s="54">
        <v>4</v>
      </c>
      <c r="I91" s="54"/>
      <c r="J91" s="54"/>
      <c r="K91" s="54"/>
    </row>
    <row r="92" spans="1:11" ht="15" customHeight="1" x14ac:dyDescent="0.4">
      <c r="A92" s="54">
        <v>179</v>
      </c>
      <c r="B92" s="54" t="s">
        <v>220</v>
      </c>
      <c r="C92" s="54" t="s">
        <v>266</v>
      </c>
      <c r="D92" s="54" t="s">
        <v>264</v>
      </c>
      <c r="E92" s="54" t="s">
        <v>236</v>
      </c>
      <c r="F92" s="54" t="s">
        <v>237</v>
      </c>
      <c r="G92" s="54">
        <v>243</v>
      </c>
      <c r="H92" s="63">
        <v>4</v>
      </c>
      <c r="I92" s="54"/>
      <c r="J92" s="54"/>
      <c r="K92" s="54"/>
    </row>
    <row r="93" spans="1:11" ht="15.75" customHeight="1" x14ac:dyDescent="0.4">
      <c r="A93" s="54">
        <v>85</v>
      </c>
      <c r="B93" s="54" t="s">
        <v>72</v>
      </c>
      <c r="C93" s="54" t="s">
        <v>87</v>
      </c>
      <c r="D93" s="54" t="s">
        <v>73</v>
      </c>
      <c r="E93" s="54" t="s">
        <v>88</v>
      </c>
      <c r="F93" s="54" t="s">
        <v>89</v>
      </c>
      <c r="G93" s="54">
        <v>241</v>
      </c>
      <c r="H93" s="54">
        <v>5</v>
      </c>
      <c r="I93" s="54"/>
      <c r="J93" s="54"/>
      <c r="K93" s="54"/>
    </row>
    <row r="94" spans="1:11" ht="15.75" customHeight="1" x14ac:dyDescent="0.4">
      <c r="A94" s="54">
        <v>244</v>
      </c>
      <c r="B94" s="54" t="s">
        <v>319</v>
      </c>
      <c r="C94" s="54" t="s">
        <v>478</v>
      </c>
      <c r="D94" s="54" t="s">
        <v>496</v>
      </c>
      <c r="E94" s="54" t="s">
        <v>384</v>
      </c>
      <c r="F94" s="54" t="s">
        <v>488</v>
      </c>
      <c r="G94" s="54">
        <v>241</v>
      </c>
      <c r="H94" s="54">
        <v>5</v>
      </c>
      <c r="I94" s="54"/>
      <c r="J94" s="54"/>
      <c r="K94" s="54"/>
    </row>
    <row r="95" spans="1:11" ht="15.75" customHeight="1" x14ac:dyDescent="0.4">
      <c r="A95" s="54">
        <v>353</v>
      </c>
      <c r="B95" s="54" t="s">
        <v>567</v>
      </c>
      <c r="C95" s="12" t="s">
        <v>622</v>
      </c>
      <c r="D95" s="54" t="s">
        <v>623</v>
      </c>
      <c r="E95" s="54" t="s">
        <v>624</v>
      </c>
      <c r="F95" s="54">
        <v>5222</v>
      </c>
      <c r="G95" s="54">
        <v>241</v>
      </c>
      <c r="H95" s="54">
        <v>5</v>
      </c>
      <c r="I95" s="54"/>
      <c r="J95" s="54"/>
      <c r="K95" s="54"/>
    </row>
    <row r="96" spans="1:11" ht="15.75" customHeight="1" x14ac:dyDescent="0.4">
      <c r="A96" s="54">
        <v>86</v>
      </c>
      <c r="B96" s="54" t="s">
        <v>72</v>
      </c>
      <c r="C96" s="54" t="s">
        <v>156</v>
      </c>
      <c r="D96" s="54" t="s">
        <v>157</v>
      </c>
      <c r="E96" s="54" t="s">
        <v>74</v>
      </c>
      <c r="F96" s="54" t="s">
        <v>158</v>
      </c>
      <c r="G96" s="54">
        <v>239</v>
      </c>
      <c r="H96" s="54">
        <v>6</v>
      </c>
      <c r="I96" s="54"/>
      <c r="J96" s="54"/>
      <c r="K96" s="54"/>
    </row>
    <row r="97" spans="1:11" ht="15.75" customHeight="1" x14ac:dyDescent="0.4">
      <c r="A97" s="54">
        <v>241</v>
      </c>
      <c r="B97" s="54" t="s">
        <v>319</v>
      </c>
      <c r="C97" s="54" t="s">
        <v>475</v>
      </c>
      <c r="D97" s="54" t="s">
        <v>493</v>
      </c>
      <c r="E97" s="54" t="s">
        <v>484</v>
      </c>
      <c r="F97" s="54" t="s">
        <v>485</v>
      </c>
      <c r="G97" s="54">
        <v>239</v>
      </c>
      <c r="H97" s="54">
        <v>6</v>
      </c>
      <c r="I97" s="54"/>
      <c r="J97" s="54"/>
      <c r="K97" s="54"/>
    </row>
    <row r="98" spans="1:11" ht="15.75" customHeight="1" x14ac:dyDescent="0.4">
      <c r="A98" s="54">
        <v>508</v>
      </c>
      <c r="B98" s="54" t="s">
        <v>695</v>
      </c>
      <c r="C98" s="54" t="s">
        <v>798</v>
      </c>
      <c r="D98" s="54" t="s">
        <v>798</v>
      </c>
      <c r="E98" s="54" t="s">
        <v>698</v>
      </c>
      <c r="F98" s="54" t="s">
        <v>799</v>
      </c>
      <c r="G98" s="54">
        <v>238</v>
      </c>
      <c r="H98" s="54">
        <v>7</v>
      </c>
      <c r="I98" s="54"/>
      <c r="J98" s="54"/>
      <c r="K98" s="54"/>
    </row>
    <row r="99" spans="1:11" ht="15.75" customHeight="1" x14ac:dyDescent="0.4">
      <c r="A99" s="54">
        <v>354</v>
      </c>
      <c r="B99" s="54" t="s">
        <v>567</v>
      </c>
      <c r="C99" s="12" t="s">
        <v>625</v>
      </c>
      <c r="D99" s="54" t="s">
        <v>626</v>
      </c>
      <c r="E99" s="54" t="s">
        <v>627</v>
      </c>
      <c r="F99" s="54">
        <v>7239</v>
      </c>
      <c r="G99" s="54">
        <v>237</v>
      </c>
      <c r="H99" s="54">
        <v>8</v>
      </c>
      <c r="I99" s="54"/>
      <c r="J99" s="54"/>
      <c r="K99" s="54"/>
    </row>
    <row r="100" spans="1:11" ht="15.75" customHeight="1" x14ac:dyDescent="0.4">
      <c r="A100" s="54">
        <v>180</v>
      </c>
      <c r="B100" s="54" t="s">
        <v>220</v>
      </c>
      <c r="C100" s="54" t="s">
        <v>277</v>
      </c>
      <c r="D100" s="54" t="s">
        <v>268</v>
      </c>
      <c r="E100" s="54" t="s">
        <v>221</v>
      </c>
      <c r="F100" s="54" t="s">
        <v>222</v>
      </c>
      <c r="G100" s="54">
        <v>237</v>
      </c>
      <c r="H100" s="54">
        <v>8</v>
      </c>
      <c r="I100" s="54"/>
      <c r="J100" s="54"/>
      <c r="K100" s="54"/>
    </row>
    <row r="101" spans="1:11" ht="15.75" customHeight="1" x14ac:dyDescent="0.4">
      <c r="A101" s="54">
        <v>243</v>
      </c>
      <c r="B101" s="54" t="s">
        <v>319</v>
      </c>
      <c r="C101" s="54" t="s">
        <v>477</v>
      </c>
      <c r="D101" s="54" t="s">
        <v>495</v>
      </c>
      <c r="E101" s="54" t="s">
        <v>315</v>
      </c>
      <c r="F101" s="54" t="s">
        <v>487</v>
      </c>
      <c r="G101" s="54">
        <v>236</v>
      </c>
      <c r="H101" s="54">
        <v>9</v>
      </c>
      <c r="I101" s="54"/>
      <c r="J101" s="54"/>
      <c r="K101" s="54"/>
    </row>
    <row r="102" spans="1:11" ht="15.75" customHeight="1" x14ac:dyDescent="0.4">
      <c r="A102" s="54">
        <v>506</v>
      </c>
      <c r="B102" s="54" t="s">
        <v>695</v>
      </c>
      <c r="C102" s="54" t="s">
        <v>696</v>
      </c>
      <c r="D102" s="54" t="s">
        <v>696</v>
      </c>
      <c r="E102" s="54" t="s">
        <v>709</v>
      </c>
      <c r="F102" s="54" t="s">
        <v>711</v>
      </c>
      <c r="G102" s="54">
        <v>235</v>
      </c>
      <c r="H102" s="54">
        <v>10</v>
      </c>
      <c r="I102" s="54"/>
      <c r="J102" s="54"/>
      <c r="K102" s="54"/>
    </row>
    <row r="103" spans="1:11" ht="15" customHeight="1" x14ac:dyDescent="0.4">
      <c r="A103" s="54">
        <v>507</v>
      </c>
      <c r="B103" s="54" t="s">
        <v>695</v>
      </c>
      <c r="C103" s="54" t="s">
        <v>696</v>
      </c>
      <c r="D103" s="54" t="s">
        <v>696</v>
      </c>
      <c r="E103" s="54" t="s">
        <v>701</v>
      </c>
      <c r="F103" s="54" t="s">
        <v>797</v>
      </c>
      <c r="G103" s="54">
        <v>235</v>
      </c>
      <c r="H103" s="54">
        <v>10</v>
      </c>
      <c r="I103" s="54"/>
      <c r="J103" s="54"/>
      <c r="K103" s="54"/>
    </row>
    <row r="104" spans="1:11" ht="15" customHeight="1" x14ac:dyDescent="0.4">
      <c r="A104" s="54">
        <v>504</v>
      </c>
      <c r="B104" s="54" t="s">
        <v>695</v>
      </c>
      <c r="C104" s="54" t="s">
        <v>794</v>
      </c>
      <c r="D104" s="54" t="s">
        <v>794</v>
      </c>
      <c r="E104" s="54" t="s">
        <v>698</v>
      </c>
      <c r="F104" s="54" t="s">
        <v>795</v>
      </c>
      <c r="G104" s="54">
        <v>234</v>
      </c>
      <c r="H104" s="54">
        <v>11</v>
      </c>
      <c r="I104" s="54"/>
      <c r="J104" s="54"/>
      <c r="K104" s="54"/>
    </row>
    <row r="105" spans="1:11" ht="15" customHeight="1" x14ac:dyDescent="0.4">
      <c r="A105" s="54">
        <v>505</v>
      </c>
      <c r="B105" s="54" t="s">
        <v>695</v>
      </c>
      <c r="C105" s="54" t="s">
        <v>794</v>
      </c>
      <c r="D105" s="54" t="s">
        <v>794</v>
      </c>
      <c r="E105" s="54" t="s">
        <v>424</v>
      </c>
      <c r="F105" s="54" t="s">
        <v>796</v>
      </c>
      <c r="G105" s="54">
        <v>234</v>
      </c>
      <c r="H105" s="54">
        <v>11</v>
      </c>
      <c r="I105" s="54"/>
      <c r="J105" s="54"/>
      <c r="K105" s="54"/>
    </row>
    <row r="106" spans="1:11" ht="15" customHeight="1" x14ac:dyDescent="0.4">
      <c r="A106" s="54">
        <v>32</v>
      </c>
      <c r="B106" s="54" t="s">
        <v>10</v>
      </c>
      <c r="C106" s="54" t="s">
        <v>17</v>
      </c>
      <c r="D106" s="64" t="s">
        <v>11</v>
      </c>
      <c r="E106" s="66" t="s">
        <v>18</v>
      </c>
      <c r="F106" s="54" t="s">
        <v>19</v>
      </c>
      <c r="G106" s="64">
        <v>230</v>
      </c>
      <c r="H106" s="54">
        <v>12</v>
      </c>
      <c r="I106" s="54"/>
      <c r="J106" s="54"/>
      <c r="K106" s="54"/>
    </row>
    <row r="107" spans="1:11" ht="15" customHeight="1" x14ac:dyDescent="0.4">
      <c r="A107" s="54">
        <v>87</v>
      </c>
      <c r="B107" s="54" t="s">
        <v>72</v>
      </c>
      <c r="C107" s="54" t="s">
        <v>159</v>
      </c>
      <c r="D107" s="54" t="s">
        <v>157</v>
      </c>
      <c r="E107" s="54" t="s">
        <v>160</v>
      </c>
      <c r="F107" s="54" t="s">
        <v>161</v>
      </c>
      <c r="G107" s="54">
        <v>225</v>
      </c>
      <c r="H107" s="54">
        <v>13</v>
      </c>
      <c r="I107" s="54"/>
      <c r="J107" s="54"/>
      <c r="K107" s="54"/>
    </row>
    <row r="108" spans="1:11" s="53" customFormat="1" ht="15" customHeight="1" x14ac:dyDescent="0.4">
      <c r="A108" s="54">
        <v>88</v>
      </c>
      <c r="B108" s="54" t="s">
        <v>72</v>
      </c>
      <c r="C108" s="54" t="s">
        <v>162</v>
      </c>
      <c r="D108" s="54" t="s">
        <v>157</v>
      </c>
      <c r="E108" s="54" t="s">
        <v>163</v>
      </c>
      <c r="F108" s="54" t="s">
        <v>164</v>
      </c>
      <c r="G108" s="54">
        <v>224</v>
      </c>
      <c r="H108" s="54">
        <v>14</v>
      </c>
      <c r="I108" s="54"/>
      <c r="J108" s="54"/>
      <c r="K108" s="54"/>
    </row>
    <row r="109" spans="1:11" s="53" customFormat="1" ht="15" customHeight="1" x14ac:dyDescent="0.4"/>
    <row r="110" spans="1:11" ht="18" customHeight="1" x14ac:dyDescent="0.4">
      <c r="A110" s="116" t="s">
        <v>64</v>
      </c>
      <c r="B110" s="55"/>
      <c r="C110" s="79"/>
      <c r="D110" s="79"/>
      <c r="E110" s="79"/>
      <c r="F110" s="79"/>
      <c r="G110" s="79"/>
      <c r="H110" s="79"/>
      <c r="I110" s="79"/>
      <c r="J110" s="79"/>
      <c r="K110" s="79"/>
    </row>
    <row r="111" spans="1:11" ht="15" customHeight="1" x14ac:dyDescent="0.4">
      <c r="A111" s="54" t="s">
        <v>61</v>
      </c>
      <c r="B111" s="54" t="s">
        <v>1</v>
      </c>
      <c r="C111" s="54" t="s">
        <v>31</v>
      </c>
      <c r="D111" s="54" t="s">
        <v>32</v>
      </c>
      <c r="E111" s="54" t="s">
        <v>2</v>
      </c>
      <c r="F111" s="54" t="s">
        <v>3</v>
      </c>
      <c r="G111" s="54" t="s">
        <v>63</v>
      </c>
      <c r="H111" s="54" t="s">
        <v>9</v>
      </c>
      <c r="I111" s="54" t="s">
        <v>1035</v>
      </c>
      <c r="J111" s="54" t="s">
        <v>1040</v>
      </c>
      <c r="K111" s="54" t="s">
        <v>1041</v>
      </c>
    </row>
    <row r="112" spans="1:11" ht="15" customHeight="1" x14ac:dyDescent="0.4">
      <c r="A112" s="67">
        <v>124</v>
      </c>
      <c r="B112" s="54" t="s">
        <v>189</v>
      </c>
      <c r="C112" s="54" t="s">
        <v>473</v>
      </c>
      <c r="D112" s="54" t="s">
        <v>208</v>
      </c>
      <c r="E112" s="54" t="s">
        <v>203</v>
      </c>
      <c r="F112" s="54" t="s">
        <v>204</v>
      </c>
      <c r="G112" s="54">
        <v>273</v>
      </c>
      <c r="H112" s="54">
        <v>1</v>
      </c>
      <c r="I112" s="54"/>
      <c r="J112" s="54"/>
      <c r="K112" s="54"/>
    </row>
    <row r="113" spans="1:20" ht="15" customHeight="1" x14ac:dyDescent="0.4">
      <c r="A113" s="67">
        <v>501</v>
      </c>
      <c r="B113" s="54" t="s">
        <v>695</v>
      </c>
      <c r="C113" s="54" t="s">
        <v>788</v>
      </c>
      <c r="D113" s="54" t="s">
        <v>788</v>
      </c>
      <c r="E113" s="54" t="s">
        <v>789</v>
      </c>
      <c r="F113" s="54" t="s">
        <v>790</v>
      </c>
      <c r="G113" s="54">
        <v>270</v>
      </c>
      <c r="H113" s="54">
        <v>2</v>
      </c>
      <c r="I113" s="54">
        <v>105</v>
      </c>
      <c r="J113" s="54"/>
      <c r="K113" s="54"/>
    </row>
    <row r="114" spans="1:20" ht="15" customHeight="1" x14ac:dyDescent="0.4">
      <c r="A114" s="67">
        <v>123</v>
      </c>
      <c r="B114" s="54" t="s">
        <v>189</v>
      </c>
      <c r="C114" s="54" t="s">
        <v>470</v>
      </c>
      <c r="D114" s="54" t="s">
        <v>213</v>
      </c>
      <c r="E114" s="54" t="s">
        <v>471</v>
      </c>
      <c r="F114" s="54" t="s">
        <v>472</v>
      </c>
      <c r="G114" s="54">
        <v>270</v>
      </c>
      <c r="H114" s="54">
        <v>3</v>
      </c>
      <c r="I114" s="54">
        <v>104</v>
      </c>
      <c r="J114" s="54"/>
      <c r="K114" s="54"/>
    </row>
    <row r="115" spans="1:20" ht="15" customHeight="1" x14ac:dyDescent="0.4">
      <c r="A115" s="67">
        <v>248</v>
      </c>
      <c r="B115" s="54" t="s">
        <v>319</v>
      </c>
      <c r="C115" s="54" t="s">
        <v>479</v>
      </c>
      <c r="D115" s="54" t="s">
        <v>358</v>
      </c>
      <c r="E115" s="54" t="s">
        <v>489</v>
      </c>
      <c r="F115" s="54" t="s">
        <v>490</v>
      </c>
      <c r="G115" s="54">
        <v>268</v>
      </c>
      <c r="H115" s="54">
        <v>4</v>
      </c>
      <c r="I115" s="54"/>
      <c r="J115" s="54"/>
      <c r="K115" s="54"/>
    </row>
    <row r="116" spans="1:20" ht="15" customHeight="1" x14ac:dyDescent="0.4">
      <c r="A116" s="67">
        <v>245</v>
      </c>
      <c r="B116" s="54" t="s">
        <v>319</v>
      </c>
      <c r="C116" s="54" t="s">
        <v>409</v>
      </c>
      <c r="D116" s="54" t="s">
        <v>410</v>
      </c>
      <c r="E116" s="54" t="s">
        <v>384</v>
      </c>
      <c r="F116" s="54" t="s">
        <v>385</v>
      </c>
      <c r="G116" s="54">
        <v>268</v>
      </c>
      <c r="H116" s="54">
        <v>4</v>
      </c>
      <c r="I116" s="54"/>
      <c r="J116" s="54"/>
      <c r="K116" s="54"/>
    </row>
    <row r="117" spans="1:20" ht="15" customHeight="1" x14ac:dyDescent="0.4">
      <c r="A117" s="67">
        <v>246</v>
      </c>
      <c r="B117" s="54" t="s">
        <v>319</v>
      </c>
      <c r="C117" s="54" t="s">
        <v>426</v>
      </c>
      <c r="D117" s="54" t="s">
        <v>429</v>
      </c>
      <c r="E117" s="54" t="s">
        <v>393</v>
      </c>
      <c r="F117" s="54" t="s">
        <v>442</v>
      </c>
      <c r="G117" s="54">
        <v>268</v>
      </c>
      <c r="H117" s="54">
        <v>4</v>
      </c>
      <c r="I117" s="54"/>
      <c r="J117" s="54"/>
      <c r="K117" s="54"/>
    </row>
    <row r="118" spans="1:20" ht="15" customHeight="1" x14ac:dyDescent="0.4">
      <c r="A118" s="67">
        <v>94</v>
      </c>
      <c r="B118" s="54" t="s">
        <v>72</v>
      </c>
      <c r="C118" s="54" t="s">
        <v>169</v>
      </c>
      <c r="D118" s="54" t="s">
        <v>77</v>
      </c>
      <c r="E118" s="54" t="s">
        <v>78</v>
      </c>
      <c r="F118" s="54" t="s">
        <v>170</v>
      </c>
      <c r="G118" s="54">
        <v>268</v>
      </c>
      <c r="H118" s="54">
        <v>4</v>
      </c>
      <c r="I118" s="54"/>
      <c r="J118" s="54"/>
      <c r="K118" s="54"/>
      <c r="M118" s="68"/>
      <c r="N118" s="68"/>
      <c r="O118" s="68"/>
      <c r="P118" s="68"/>
      <c r="Q118" s="68"/>
      <c r="R118" s="68"/>
      <c r="S118" s="68"/>
      <c r="T118" s="68"/>
    </row>
    <row r="119" spans="1:20" s="68" customFormat="1" ht="15" customHeight="1" x14ac:dyDescent="0.4">
      <c r="A119" s="67">
        <v>502</v>
      </c>
      <c r="B119" s="54" t="s">
        <v>695</v>
      </c>
      <c r="C119" s="54" t="s">
        <v>791</v>
      </c>
      <c r="D119" s="54" t="s">
        <v>791</v>
      </c>
      <c r="E119" s="54" t="s">
        <v>697</v>
      </c>
      <c r="F119" s="54" t="s">
        <v>792</v>
      </c>
      <c r="G119" s="54">
        <v>265</v>
      </c>
      <c r="H119" s="54">
        <v>5</v>
      </c>
      <c r="I119" s="54"/>
      <c r="J119" s="54"/>
      <c r="K119" s="54"/>
      <c r="L119" s="51"/>
      <c r="M119" s="51"/>
      <c r="N119" s="51"/>
      <c r="O119" s="51"/>
      <c r="P119" s="51"/>
      <c r="Q119" s="51"/>
      <c r="R119" s="51"/>
      <c r="S119" s="51"/>
      <c r="T119" s="51"/>
    </row>
    <row r="120" spans="1:20" ht="15" customHeight="1" x14ac:dyDescent="0.4">
      <c r="A120" s="67">
        <v>125</v>
      </c>
      <c r="B120" s="54" t="s">
        <v>189</v>
      </c>
      <c r="C120" s="54" t="s">
        <v>207</v>
      </c>
      <c r="D120" s="54" t="s">
        <v>208</v>
      </c>
      <c r="E120" s="54" t="s">
        <v>209</v>
      </c>
      <c r="F120" s="58" t="s">
        <v>210</v>
      </c>
      <c r="G120" s="54">
        <v>264</v>
      </c>
      <c r="H120" s="54">
        <v>6</v>
      </c>
      <c r="I120" s="54"/>
      <c r="J120" s="54"/>
      <c r="K120" s="54"/>
    </row>
    <row r="121" spans="1:20" ht="15" customHeight="1" x14ac:dyDescent="0.4">
      <c r="A121" s="67">
        <v>175</v>
      </c>
      <c r="B121" s="54" t="s">
        <v>220</v>
      </c>
      <c r="C121" s="54" t="s">
        <v>263</v>
      </c>
      <c r="D121" s="54" t="s">
        <v>264</v>
      </c>
      <c r="E121" s="54" t="s">
        <v>251</v>
      </c>
      <c r="F121" s="54" t="s">
        <v>252</v>
      </c>
      <c r="G121" s="54">
        <v>264</v>
      </c>
      <c r="H121" s="54">
        <v>6</v>
      </c>
      <c r="I121" s="54"/>
      <c r="J121" s="54"/>
      <c r="K121" s="54"/>
    </row>
    <row r="122" spans="1:20" ht="15" customHeight="1" x14ac:dyDescent="0.4">
      <c r="A122" s="67">
        <v>122</v>
      </c>
      <c r="B122" s="54" t="s">
        <v>189</v>
      </c>
      <c r="C122" s="54" t="s">
        <v>292</v>
      </c>
      <c r="D122" s="54" t="s">
        <v>206</v>
      </c>
      <c r="E122" s="54" t="s">
        <v>194</v>
      </c>
      <c r="F122" s="54" t="s">
        <v>195</v>
      </c>
      <c r="G122" s="54">
        <v>263</v>
      </c>
      <c r="H122" s="54">
        <v>7</v>
      </c>
      <c r="I122" s="54"/>
      <c r="J122" s="54"/>
      <c r="K122" s="54"/>
    </row>
    <row r="123" spans="1:20" ht="15" customHeight="1" x14ac:dyDescent="0.4">
      <c r="A123" s="67">
        <v>247</v>
      </c>
      <c r="B123" s="54" t="s">
        <v>319</v>
      </c>
      <c r="C123" s="54" t="s">
        <v>345</v>
      </c>
      <c r="D123" s="54" t="s">
        <v>481</v>
      </c>
      <c r="E123" s="54" t="s">
        <v>315</v>
      </c>
      <c r="F123" s="54" t="s">
        <v>350</v>
      </c>
      <c r="G123" s="54">
        <v>263</v>
      </c>
      <c r="H123" s="54">
        <v>7</v>
      </c>
      <c r="I123" s="54"/>
      <c r="J123" s="54"/>
      <c r="K123" s="54"/>
    </row>
    <row r="124" spans="1:20" ht="15" customHeight="1" x14ac:dyDescent="0.4">
      <c r="A124" s="67">
        <v>34</v>
      </c>
      <c r="B124" s="54" t="s">
        <v>10</v>
      </c>
      <c r="C124" s="54" t="s">
        <v>42</v>
      </c>
      <c r="D124" s="54" t="s">
        <v>11</v>
      </c>
      <c r="E124" s="54" t="s">
        <v>43</v>
      </c>
      <c r="F124" s="54" t="s">
        <v>44</v>
      </c>
      <c r="G124" s="54">
        <v>261</v>
      </c>
      <c r="H124" s="54">
        <v>8</v>
      </c>
      <c r="I124" s="54"/>
      <c r="J124" s="54"/>
      <c r="K124" s="54"/>
    </row>
    <row r="125" spans="1:20" ht="15" customHeight="1" x14ac:dyDescent="0.4">
      <c r="A125" s="67">
        <v>355</v>
      </c>
      <c r="B125" s="54" t="s">
        <v>567</v>
      </c>
      <c r="C125" s="50" t="s">
        <v>612</v>
      </c>
      <c r="D125" s="64" t="s">
        <v>611</v>
      </c>
      <c r="E125" s="65" t="s">
        <v>613</v>
      </c>
      <c r="F125" s="54">
        <v>4849</v>
      </c>
      <c r="G125" s="54">
        <v>261</v>
      </c>
      <c r="H125" s="54">
        <v>8</v>
      </c>
      <c r="I125" s="54"/>
      <c r="J125" s="54"/>
      <c r="K125" s="54"/>
    </row>
    <row r="126" spans="1:20" ht="15" customHeight="1" x14ac:dyDescent="0.4">
      <c r="A126" s="67">
        <v>91</v>
      </c>
      <c r="B126" s="54" t="s">
        <v>72</v>
      </c>
      <c r="C126" s="54" t="s">
        <v>165</v>
      </c>
      <c r="D126" s="54" t="s">
        <v>138</v>
      </c>
      <c r="E126" s="54" t="s">
        <v>166</v>
      </c>
      <c r="F126" s="54" t="s">
        <v>167</v>
      </c>
      <c r="G126" s="54">
        <v>260</v>
      </c>
      <c r="H126" s="54">
        <v>9</v>
      </c>
      <c r="I126" s="54"/>
      <c r="J126" s="54"/>
      <c r="K126" s="54"/>
    </row>
    <row r="127" spans="1:20" ht="15.5" x14ac:dyDescent="0.4">
      <c r="A127" s="67">
        <v>93</v>
      </c>
      <c r="B127" s="54" t="s">
        <v>72</v>
      </c>
      <c r="C127" s="54" t="s">
        <v>117</v>
      </c>
      <c r="D127" s="54" t="s">
        <v>77</v>
      </c>
      <c r="E127" s="54" t="s">
        <v>99</v>
      </c>
      <c r="F127" s="54" t="s">
        <v>118</v>
      </c>
      <c r="G127" s="54">
        <v>260</v>
      </c>
      <c r="H127" s="54">
        <v>9</v>
      </c>
      <c r="I127" s="54"/>
      <c r="J127" s="54"/>
      <c r="K127" s="54"/>
    </row>
    <row r="128" spans="1:20" ht="15.5" x14ac:dyDescent="0.4">
      <c r="A128" s="67">
        <v>121</v>
      </c>
      <c r="B128" s="54" t="s">
        <v>189</v>
      </c>
      <c r="C128" s="58" t="s">
        <v>205</v>
      </c>
      <c r="D128" s="58" t="s">
        <v>206</v>
      </c>
      <c r="E128" s="58" t="s">
        <v>197</v>
      </c>
      <c r="F128" s="58" t="s">
        <v>202</v>
      </c>
      <c r="G128" s="54">
        <v>258</v>
      </c>
      <c r="H128" s="54">
        <v>10</v>
      </c>
      <c r="I128" s="54"/>
      <c r="J128" s="54"/>
      <c r="K128" s="54"/>
    </row>
    <row r="129" spans="1:11" ht="15.5" x14ac:dyDescent="0.4">
      <c r="A129" s="67">
        <v>90</v>
      </c>
      <c r="B129" s="54" t="s">
        <v>72</v>
      </c>
      <c r="C129" s="54" t="s">
        <v>121</v>
      </c>
      <c r="D129" s="54" t="s">
        <v>109</v>
      </c>
      <c r="E129" s="54" t="s">
        <v>122</v>
      </c>
      <c r="F129" s="54" t="s">
        <v>123</v>
      </c>
      <c r="G129" s="54">
        <v>258</v>
      </c>
      <c r="H129" s="54">
        <v>10</v>
      </c>
      <c r="I129" s="54"/>
      <c r="J129" s="54"/>
      <c r="K129" s="54"/>
    </row>
    <row r="130" spans="1:11" ht="15.5" x14ac:dyDescent="0.4">
      <c r="A130" s="67">
        <v>249</v>
      </c>
      <c r="B130" s="54" t="s">
        <v>319</v>
      </c>
      <c r="C130" s="54" t="s">
        <v>480</v>
      </c>
      <c r="D130" s="54" t="s">
        <v>482</v>
      </c>
      <c r="E130" s="54" t="s">
        <v>393</v>
      </c>
      <c r="F130" s="54" t="s">
        <v>491</v>
      </c>
      <c r="G130" s="54">
        <v>257</v>
      </c>
      <c r="H130" s="54">
        <v>11</v>
      </c>
      <c r="I130" s="54"/>
      <c r="J130" s="54"/>
      <c r="K130" s="54"/>
    </row>
    <row r="131" spans="1:11" ht="15.5" x14ac:dyDescent="0.4">
      <c r="A131" s="67">
        <v>92</v>
      </c>
      <c r="B131" s="54" t="s">
        <v>72</v>
      </c>
      <c r="C131" s="54" t="s">
        <v>101</v>
      </c>
      <c r="D131" s="54" t="s">
        <v>77</v>
      </c>
      <c r="E131" s="54" t="s">
        <v>168</v>
      </c>
      <c r="F131" s="58" t="s">
        <v>103</v>
      </c>
      <c r="G131" s="54">
        <v>256</v>
      </c>
      <c r="H131" s="54">
        <v>12</v>
      </c>
      <c r="I131" s="54"/>
      <c r="J131" s="54"/>
      <c r="K131" s="54"/>
    </row>
    <row r="132" spans="1:11" ht="15.5" x14ac:dyDescent="0.4">
      <c r="A132" s="67">
        <v>356</v>
      </c>
      <c r="B132" s="54" t="s">
        <v>567</v>
      </c>
      <c r="C132" s="12" t="s">
        <v>614</v>
      </c>
      <c r="D132" s="54" t="s">
        <v>615</v>
      </c>
      <c r="E132" s="54" t="s">
        <v>628</v>
      </c>
      <c r="F132" s="54">
        <v>2228</v>
      </c>
      <c r="G132" s="54">
        <v>255</v>
      </c>
      <c r="H132" s="54">
        <v>13</v>
      </c>
      <c r="I132" s="54"/>
      <c r="J132" s="54"/>
      <c r="K132" s="54"/>
    </row>
    <row r="133" spans="1:11" ht="16" customHeight="1" x14ac:dyDescent="0.4">
      <c r="A133" s="67">
        <v>499</v>
      </c>
      <c r="B133" s="54" t="s">
        <v>695</v>
      </c>
      <c r="C133" s="54" t="s">
        <v>718</v>
      </c>
      <c r="D133" s="54" t="s">
        <v>718</v>
      </c>
      <c r="E133" s="54" t="s">
        <v>702</v>
      </c>
      <c r="F133" s="54" t="s">
        <v>719</v>
      </c>
      <c r="G133" s="54">
        <v>254</v>
      </c>
      <c r="H133" s="54">
        <v>14</v>
      </c>
      <c r="I133" s="54"/>
      <c r="J133" s="54"/>
      <c r="K133" s="54"/>
    </row>
    <row r="134" spans="1:11" ht="15" customHeight="1" x14ac:dyDescent="0.4">
      <c r="A134" s="67">
        <v>176</v>
      </c>
      <c r="B134" s="54" t="s">
        <v>220</v>
      </c>
      <c r="C134" s="54" t="s">
        <v>267</v>
      </c>
      <c r="D134" s="54" t="s">
        <v>268</v>
      </c>
      <c r="E134" s="54" t="s">
        <v>255</v>
      </c>
      <c r="F134" s="54" t="s">
        <v>256</v>
      </c>
      <c r="G134" s="54">
        <v>248</v>
      </c>
      <c r="H134" s="54">
        <v>15</v>
      </c>
      <c r="I134" s="54"/>
      <c r="J134" s="54"/>
      <c r="K134" s="54"/>
    </row>
    <row r="135" spans="1:11" ht="18" customHeight="1" x14ac:dyDescent="0.4">
      <c r="A135" s="67">
        <v>177</v>
      </c>
      <c r="B135" s="54" t="s">
        <v>220</v>
      </c>
      <c r="C135" s="54" t="s">
        <v>275</v>
      </c>
      <c r="D135" s="54" t="s">
        <v>264</v>
      </c>
      <c r="E135" s="54" t="s">
        <v>231</v>
      </c>
      <c r="F135" s="58" t="s">
        <v>232</v>
      </c>
      <c r="G135" s="54">
        <v>242</v>
      </c>
      <c r="H135" s="54">
        <v>16</v>
      </c>
      <c r="I135" s="54"/>
      <c r="J135" s="54"/>
      <c r="K135" s="54"/>
    </row>
    <row r="136" spans="1:11" ht="18" customHeight="1" x14ac:dyDescent="0.4">
      <c r="A136" s="67">
        <v>33</v>
      </c>
      <c r="B136" s="54" t="s">
        <v>10</v>
      </c>
      <c r="C136" s="54" t="s">
        <v>28</v>
      </c>
      <c r="D136" s="54" t="s">
        <v>11</v>
      </c>
      <c r="E136" s="69" t="s">
        <v>29</v>
      </c>
      <c r="F136" s="54" t="s">
        <v>30</v>
      </c>
      <c r="G136" s="54">
        <v>241</v>
      </c>
      <c r="H136" s="54">
        <v>17</v>
      </c>
      <c r="I136" s="54"/>
      <c r="J136" s="54"/>
      <c r="K136" s="54"/>
    </row>
    <row r="137" spans="1:11" ht="18" customHeight="1" x14ac:dyDescent="0.4">
      <c r="A137" s="67">
        <v>174</v>
      </c>
      <c r="B137" s="54" t="s">
        <v>220</v>
      </c>
      <c r="C137" s="54" t="s">
        <v>266</v>
      </c>
      <c r="D137" s="54" t="s">
        <v>264</v>
      </c>
      <c r="E137" s="54" t="s">
        <v>238</v>
      </c>
      <c r="F137" s="54" t="s">
        <v>239</v>
      </c>
      <c r="G137" s="54">
        <v>236</v>
      </c>
      <c r="H137" s="54">
        <v>19</v>
      </c>
      <c r="I137" s="54"/>
      <c r="J137" s="54"/>
      <c r="K137" s="54"/>
    </row>
    <row r="138" spans="1:11" ht="18" customHeight="1" x14ac:dyDescent="0.4">
      <c r="A138" s="67">
        <v>503</v>
      </c>
      <c r="B138" s="54" t="s">
        <v>695</v>
      </c>
      <c r="C138" s="54" t="s">
        <v>722</v>
      </c>
      <c r="D138" s="54" t="s">
        <v>722</v>
      </c>
      <c r="E138" s="54" t="s">
        <v>793</v>
      </c>
      <c r="F138" s="54" t="s">
        <v>734</v>
      </c>
      <c r="G138" s="54">
        <v>226</v>
      </c>
      <c r="H138" s="54">
        <v>20</v>
      </c>
      <c r="I138" s="54"/>
      <c r="J138" s="54"/>
      <c r="K138" s="54"/>
    </row>
    <row r="139" spans="1:11" ht="18" customHeight="1" x14ac:dyDescent="0.4">
      <c r="A139" s="77"/>
      <c r="B139" s="77"/>
      <c r="C139" s="81"/>
      <c r="D139" s="77"/>
      <c r="E139" s="77"/>
      <c r="F139" s="77"/>
      <c r="G139" s="77"/>
      <c r="H139" s="77"/>
      <c r="I139" s="77"/>
      <c r="J139" s="77"/>
      <c r="K139" s="77"/>
    </row>
    <row r="140" spans="1:11" ht="15.5" x14ac:dyDescent="0.4">
      <c r="A140" s="87" t="s">
        <v>1053</v>
      </c>
      <c r="F140" s="70"/>
    </row>
    <row r="141" spans="1:11" ht="15" customHeight="1" x14ac:dyDescent="0.4">
      <c r="A141" s="54" t="s">
        <v>61</v>
      </c>
      <c r="B141" s="54" t="s">
        <v>1</v>
      </c>
      <c r="C141" s="54" t="s">
        <v>31</v>
      </c>
      <c r="D141" s="54" t="s">
        <v>32</v>
      </c>
      <c r="E141" s="54" t="s">
        <v>2</v>
      </c>
      <c r="F141" s="54" t="s">
        <v>3</v>
      </c>
      <c r="G141" s="54" t="s">
        <v>63</v>
      </c>
      <c r="H141" s="54" t="s">
        <v>9</v>
      </c>
      <c r="I141" s="54" t="s">
        <v>1035</v>
      </c>
      <c r="J141" s="54" t="s">
        <v>1040</v>
      </c>
      <c r="K141" s="54" t="s">
        <v>1041</v>
      </c>
    </row>
    <row r="142" spans="1:11" ht="15" customHeight="1" x14ac:dyDescent="0.4">
      <c r="A142" s="54">
        <v>127</v>
      </c>
      <c r="B142" s="54" t="s">
        <v>189</v>
      </c>
      <c r="C142" s="54" t="s">
        <v>212</v>
      </c>
      <c r="D142" s="54" t="s">
        <v>213</v>
      </c>
      <c r="E142" s="54" t="s">
        <v>214</v>
      </c>
      <c r="F142" s="54" t="s">
        <v>215</v>
      </c>
      <c r="G142" s="54">
        <v>260</v>
      </c>
      <c r="H142" s="54">
        <v>1</v>
      </c>
      <c r="I142" s="54">
        <v>100</v>
      </c>
      <c r="J142" s="54">
        <v>49</v>
      </c>
      <c r="K142" s="54">
        <v>25</v>
      </c>
    </row>
    <row r="143" spans="1:11" ht="15" customHeight="1" x14ac:dyDescent="0.4">
      <c r="A143" s="54">
        <v>181</v>
      </c>
      <c r="B143" s="54" t="s">
        <v>220</v>
      </c>
      <c r="C143" s="54" t="s">
        <v>278</v>
      </c>
      <c r="D143" s="54" t="s">
        <v>279</v>
      </c>
      <c r="E143" s="54" t="s">
        <v>225</v>
      </c>
      <c r="F143" s="54" t="s">
        <v>226</v>
      </c>
      <c r="G143" s="54">
        <v>260</v>
      </c>
      <c r="H143" s="54">
        <v>2</v>
      </c>
      <c r="I143" s="54">
        <v>100</v>
      </c>
      <c r="J143" s="54">
        <v>49</v>
      </c>
      <c r="K143" s="54">
        <v>24</v>
      </c>
    </row>
    <row r="144" spans="1:11" ht="15" customHeight="1" x14ac:dyDescent="0.4">
      <c r="A144" s="54">
        <v>358</v>
      </c>
      <c r="B144" s="54" t="s">
        <v>567</v>
      </c>
      <c r="C144" s="12" t="s">
        <v>629</v>
      </c>
      <c r="D144" s="71" t="s">
        <v>611</v>
      </c>
      <c r="E144" s="54"/>
      <c r="F144" s="71">
        <v>9555</v>
      </c>
      <c r="G144" s="54">
        <v>259</v>
      </c>
      <c r="H144" s="54">
        <v>3</v>
      </c>
      <c r="I144" s="54"/>
      <c r="J144" s="54"/>
      <c r="K144" s="54"/>
    </row>
    <row r="145" spans="1:14" ht="15" customHeight="1" x14ac:dyDescent="0.4">
      <c r="A145" s="54">
        <v>96</v>
      </c>
      <c r="B145" s="54" t="s">
        <v>72</v>
      </c>
      <c r="C145" s="54" t="s">
        <v>124</v>
      </c>
      <c r="D145" s="54" t="s">
        <v>125</v>
      </c>
      <c r="E145" s="54" t="s">
        <v>126</v>
      </c>
      <c r="F145" s="54" t="s">
        <v>127</v>
      </c>
      <c r="G145" s="54">
        <v>258</v>
      </c>
      <c r="H145" s="54">
        <v>4</v>
      </c>
      <c r="I145" s="54"/>
      <c r="J145" s="54"/>
      <c r="K145" s="54"/>
    </row>
    <row r="146" spans="1:14" ht="15" customHeight="1" x14ac:dyDescent="0.4">
      <c r="A146" s="54">
        <v>251</v>
      </c>
      <c r="B146" s="54" t="s">
        <v>319</v>
      </c>
      <c r="C146" s="54" t="s">
        <v>398</v>
      </c>
      <c r="D146" s="54" t="s">
        <v>358</v>
      </c>
      <c r="E146" s="54" t="s">
        <v>402</v>
      </c>
      <c r="F146" s="54" t="s">
        <v>408</v>
      </c>
      <c r="G146" s="54">
        <v>258</v>
      </c>
      <c r="H146" s="54">
        <v>4</v>
      </c>
      <c r="I146" s="54"/>
      <c r="J146" s="54"/>
      <c r="K146" s="54"/>
    </row>
    <row r="147" spans="1:14" ht="15.5" x14ac:dyDescent="0.4">
      <c r="A147" s="54">
        <v>182</v>
      </c>
      <c r="B147" s="54" t="s">
        <v>220</v>
      </c>
      <c r="C147" s="54" t="s">
        <v>280</v>
      </c>
      <c r="D147" s="54" t="s">
        <v>281</v>
      </c>
      <c r="E147" s="54" t="s">
        <v>227</v>
      </c>
      <c r="F147" s="54" t="s">
        <v>228</v>
      </c>
      <c r="G147" s="54">
        <v>257</v>
      </c>
      <c r="H147" s="54">
        <v>5</v>
      </c>
      <c r="I147" s="54"/>
      <c r="J147" s="54"/>
      <c r="K147" s="54"/>
    </row>
    <row r="148" spans="1:14" ht="15.5" x14ac:dyDescent="0.4">
      <c r="A148" s="54">
        <v>511</v>
      </c>
      <c r="B148" s="54" t="s">
        <v>695</v>
      </c>
      <c r="C148" s="54" t="s">
        <v>727</v>
      </c>
      <c r="D148" s="54"/>
      <c r="E148" s="54" t="s">
        <v>698</v>
      </c>
      <c r="F148" s="54" t="s">
        <v>728</v>
      </c>
      <c r="G148" s="54">
        <v>255</v>
      </c>
      <c r="H148" s="54">
        <v>6</v>
      </c>
      <c r="I148" s="54"/>
      <c r="J148" s="54"/>
      <c r="K148" s="54"/>
    </row>
    <row r="149" spans="1:14" ht="15.5" x14ac:dyDescent="0.4">
      <c r="A149" s="54">
        <v>250</v>
      </c>
      <c r="B149" s="54" t="s">
        <v>319</v>
      </c>
      <c r="C149" s="54" t="s">
        <v>444</v>
      </c>
      <c r="D149" s="54" t="s">
        <v>446</v>
      </c>
      <c r="E149" s="54" t="s">
        <v>447</v>
      </c>
      <c r="F149" s="54" t="s">
        <v>448</v>
      </c>
      <c r="G149" s="54">
        <v>253</v>
      </c>
      <c r="H149" s="54">
        <v>7</v>
      </c>
      <c r="I149" s="54"/>
      <c r="J149" s="54"/>
      <c r="K149" s="54"/>
    </row>
    <row r="150" spans="1:14" ht="15.5" x14ac:dyDescent="0.4">
      <c r="A150" s="54">
        <v>513</v>
      </c>
      <c r="B150" s="54" t="s">
        <v>695</v>
      </c>
      <c r="C150" s="54" t="s">
        <v>745</v>
      </c>
      <c r="D150" s="54"/>
      <c r="E150" s="54" t="s">
        <v>720</v>
      </c>
      <c r="F150" s="54" t="s">
        <v>805</v>
      </c>
      <c r="G150" s="54">
        <v>253</v>
      </c>
      <c r="H150" s="54">
        <v>7</v>
      </c>
      <c r="I150" s="54"/>
      <c r="J150" s="54"/>
      <c r="K150" s="54"/>
    </row>
    <row r="151" spans="1:14" ht="15.5" x14ac:dyDescent="0.4">
      <c r="A151" s="54">
        <v>36</v>
      </c>
      <c r="B151" s="54" t="s">
        <v>10</v>
      </c>
      <c r="C151" s="54" t="s">
        <v>54</v>
      </c>
      <c r="D151" s="54" t="s">
        <v>39</v>
      </c>
      <c r="E151" s="54" t="s">
        <v>55</v>
      </c>
      <c r="F151" s="54" t="s">
        <v>56</v>
      </c>
      <c r="G151" s="54">
        <v>252</v>
      </c>
      <c r="H151" s="54">
        <v>8</v>
      </c>
      <c r="I151" s="54"/>
      <c r="J151" s="54"/>
      <c r="K151" s="54"/>
    </row>
    <row r="152" spans="1:14" ht="15.5" x14ac:dyDescent="0.4">
      <c r="A152" s="54">
        <v>126</v>
      </c>
      <c r="B152" s="54" t="s">
        <v>189</v>
      </c>
      <c r="C152" s="54" t="s">
        <v>211</v>
      </c>
      <c r="D152" s="54" t="s">
        <v>206</v>
      </c>
      <c r="E152" s="54" t="s">
        <v>191</v>
      </c>
      <c r="F152" s="54" t="s">
        <v>192</v>
      </c>
      <c r="G152" s="54">
        <v>252</v>
      </c>
      <c r="H152" s="54">
        <v>8</v>
      </c>
      <c r="I152" s="54"/>
      <c r="J152" s="54"/>
      <c r="K152" s="54"/>
    </row>
    <row r="153" spans="1:14" ht="15.5" x14ac:dyDescent="0.4">
      <c r="A153" s="54">
        <v>37</v>
      </c>
      <c r="B153" s="54" t="s">
        <v>10</v>
      </c>
      <c r="C153" s="54" t="s">
        <v>46</v>
      </c>
      <c r="D153" s="54" t="s">
        <v>36</v>
      </c>
      <c r="E153" s="54" t="s">
        <v>43</v>
      </c>
      <c r="F153" s="54" t="s">
        <v>47</v>
      </c>
      <c r="G153" s="54">
        <v>251</v>
      </c>
      <c r="H153" s="54">
        <v>9</v>
      </c>
      <c r="I153" s="54"/>
      <c r="J153" s="54"/>
      <c r="K153" s="54"/>
    </row>
    <row r="154" spans="1:14" ht="15.5" x14ac:dyDescent="0.4">
      <c r="A154" s="54">
        <v>95</v>
      </c>
      <c r="B154" s="54" t="s">
        <v>72</v>
      </c>
      <c r="C154" s="54" t="s">
        <v>94</v>
      </c>
      <c r="D154" s="54" t="s">
        <v>95</v>
      </c>
      <c r="E154" s="54" t="s">
        <v>96</v>
      </c>
      <c r="F154" s="54" t="s">
        <v>171</v>
      </c>
      <c r="G154" s="54">
        <v>250</v>
      </c>
      <c r="H154" s="54">
        <v>10</v>
      </c>
      <c r="I154" s="54"/>
      <c r="J154" s="54"/>
      <c r="K154" s="54"/>
    </row>
    <row r="155" spans="1:14" ht="15.5" x14ac:dyDescent="0.4">
      <c r="A155" s="54">
        <v>183</v>
      </c>
      <c r="B155" s="54" t="s">
        <v>220</v>
      </c>
      <c r="C155" s="54" t="s">
        <v>282</v>
      </c>
      <c r="D155" s="54" t="s">
        <v>283</v>
      </c>
      <c r="E155" s="54" t="s">
        <v>284</v>
      </c>
      <c r="F155" s="54" t="s">
        <v>285</v>
      </c>
      <c r="G155" s="54">
        <v>249</v>
      </c>
      <c r="H155" s="54">
        <v>11</v>
      </c>
      <c r="I155" s="54"/>
      <c r="J155" s="54"/>
      <c r="K155" s="54"/>
    </row>
    <row r="156" spans="1:14" ht="15.5" x14ac:dyDescent="0.4">
      <c r="A156" s="54">
        <v>512</v>
      </c>
      <c r="B156" s="54" t="s">
        <v>695</v>
      </c>
      <c r="C156" s="54" t="s">
        <v>803</v>
      </c>
      <c r="D156" s="54"/>
      <c r="E156" s="54" t="s">
        <v>697</v>
      </c>
      <c r="F156" s="54" t="s">
        <v>804</v>
      </c>
      <c r="G156" s="54">
        <v>248</v>
      </c>
      <c r="H156" s="54">
        <v>12</v>
      </c>
      <c r="I156" s="54"/>
      <c r="J156" s="54"/>
      <c r="K156" s="54"/>
    </row>
    <row r="157" spans="1:14" s="53" customFormat="1" ht="15.5" x14ac:dyDescent="0.4">
      <c r="A157" s="54">
        <v>35</v>
      </c>
      <c r="B157" s="54" t="s">
        <v>10</v>
      </c>
      <c r="C157" s="54" t="s">
        <v>38</v>
      </c>
      <c r="D157" s="64" t="s">
        <v>39</v>
      </c>
      <c r="E157" s="66" t="s">
        <v>40</v>
      </c>
      <c r="F157" s="54" t="s">
        <v>41</v>
      </c>
      <c r="G157" s="54">
        <v>243</v>
      </c>
      <c r="H157" s="54">
        <v>13</v>
      </c>
      <c r="I157" s="54"/>
      <c r="J157" s="54"/>
      <c r="K157" s="54"/>
    </row>
    <row r="158" spans="1:14" s="53" customFormat="1" ht="15.5" x14ac:dyDescent="0.4">
      <c r="D158" s="83"/>
      <c r="E158" s="84"/>
    </row>
    <row r="159" spans="1:14" s="53" customFormat="1" ht="15.5" x14ac:dyDescent="0.4">
      <c r="A159" s="87" t="s">
        <v>1054</v>
      </c>
      <c r="B159" s="55"/>
      <c r="C159" s="79"/>
      <c r="D159" s="85"/>
      <c r="E159" s="86"/>
      <c r="F159" s="79"/>
      <c r="G159" s="79"/>
      <c r="H159" s="79"/>
      <c r="I159" s="79"/>
      <c r="J159" s="79"/>
      <c r="K159" s="79"/>
    </row>
    <row r="160" spans="1:14" ht="15.5" x14ac:dyDescent="0.4">
      <c r="A160" s="54" t="s">
        <v>61</v>
      </c>
      <c r="B160" s="54" t="s">
        <v>1</v>
      </c>
      <c r="C160" s="54" t="s">
        <v>31</v>
      </c>
      <c r="D160" s="54" t="s">
        <v>32</v>
      </c>
      <c r="E160" s="54" t="s">
        <v>2</v>
      </c>
      <c r="F160" s="54" t="s">
        <v>3</v>
      </c>
      <c r="G160" s="54" t="s">
        <v>63</v>
      </c>
      <c r="H160" s="54" t="s">
        <v>9</v>
      </c>
      <c r="I160" s="54" t="s">
        <v>1035</v>
      </c>
      <c r="J160" s="54" t="s">
        <v>1040</v>
      </c>
      <c r="K160" s="54" t="s">
        <v>1041</v>
      </c>
      <c r="L160" s="54" t="s">
        <v>1066</v>
      </c>
      <c r="M160" s="54"/>
      <c r="N160" s="54"/>
    </row>
    <row r="161" spans="1:15" s="68" customFormat="1" ht="15" customHeight="1" x14ac:dyDescent="0.4">
      <c r="A161" s="54">
        <v>99</v>
      </c>
      <c r="B161" s="54" t="s">
        <v>72</v>
      </c>
      <c r="C161" s="54" t="s">
        <v>172</v>
      </c>
      <c r="D161" s="54" t="s">
        <v>95</v>
      </c>
      <c r="E161" s="54" t="s">
        <v>173</v>
      </c>
      <c r="F161" s="54" t="s">
        <v>174</v>
      </c>
      <c r="G161" s="54">
        <v>251</v>
      </c>
      <c r="H161" s="54">
        <v>1</v>
      </c>
      <c r="I161" s="54"/>
      <c r="J161" s="54"/>
      <c r="K161" s="54"/>
      <c r="L161" s="115" t="s">
        <v>1067</v>
      </c>
      <c r="M161" s="54"/>
      <c r="N161" s="54"/>
      <c r="O161" s="51"/>
    </row>
    <row r="162" spans="1:15" ht="15" customHeight="1" x14ac:dyDescent="0.4">
      <c r="A162" s="54">
        <v>128</v>
      </c>
      <c r="B162" s="54" t="s">
        <v>189</v>
      </c>
      <c r="C162" s="54" t="s">
        <v>216</v>
      </c>
      <c r="D162" s="54" t="s">
        <v>217</v>
      </c>
      <c r="E162" s="54" t="s">
        <v>218</v>
      </c>
      <c r="F162" s="54" t="s">
        <v>219</v>
      </c>
      <c r="G162" s="54">
        <v>246</v>
      </c>
      <c r="H162" s="54">
        <v>2</v>
      </c>
      <c r="I162" s="54"/>
      <c r="J162" s="54"/>
      <c r="K162" s="54"/>
      <c r="L162" s="115" t="s">
        <v>1063</v>
      </c>
      <c r="M162" s="73"/>
      <c r="N162" s="73"/>
      <c r="O162" s="68"/>
    </row>
    <row r="163" spans="1:15" ht="15" customHeight="1" x14ac:dyDescent="0.4">
      <c r="A163" s="54">
        <v>100</v>
      </c>
      <c r="B163" s="54" t="s">
        <v>72</v>
      </c>
      <c r="C163" s="54" t="s">
        <v>175</v>
      </c>
      <c r="D163" s="54" t="s">
        <v>107</v>
      </c>
      <c r="E163" s="54" t="s">
        <v>102</v>
      </c>
      <c r="F163" s="54" t="s">
        <v>176</v>
      </c>
      <c r="G163" s="54">
        <v>245</v>
      </c>
      <c r="H163" s="54">
        <v>3</v>
      </c>
      <c r="I163" s="54"/>
      <c r="J163" s="54"/>
      <c r="K163" s="54"/>
      <c r="L163" s="115" t="s">
        <v>1064</v>
      </c>
      <c r="M163" s="54"/>
      <c r="N163" s="54"/>
    </row>
    <row r="164" spans="1:15" ht="15" customHeight="1" x14ac:dyDescent="0.4">
      <c r="A164" s="54">
        <v>359</v>
      </c>
      <c r="B164" s="58" t="s">
        <v>567</v>
      </c>
      <c r="C164" s="12" t="s">
        <v>630</v>
      </c>
      <c r="D164" s="54" t="s">
        <v>631</v>
      </c>
      <c r="E164" s="54" t="s">
        <v>632</v>
      </c>
      <c r="F164" s="54">
        <v>952</v>
      </c>
      <c r="G164" s="54">
        <v>242</v>
      </c>
      <c r="H164" s="54">
        <v>4</v>
      </c>
      <c r="I164" s="54"/>
      <c r="J164" s="54"/>
      <c r="K164" s="54"/>
      <c r="L164" s="115" t="s">
        <v>1065</v>
      </c>
      <c r="M164" s="54"/>
      <c r="N164" s="54"/>
    </row>
    <row r="165" spans="1:15" ht="15.5" x14ac:dyDescent="0.4">
      <c r="A165" s="72">
        <v>510</v>
      </c>
      <c r="B165" s="72" t="s">
        <v>695</v>
      </c>
      <c r="C165" s="72" t="s">
        <v>708</v>
      </c>
      <c r="D165" s="72"/>
      <c r="E165" s="72" t="s">
        <v>709</v>
      </c>
      <c r="F165" s="72" t="s">
        <v>710</v>
      </c>
      <c r="G165" s="54">
        <v>241</v>
      </c>
      <c r="H165" s="54">
        <v>5</v>
      </c>
      <c r="I165" s="54"/>
      <c r="J165" s="54"/>
      <c r="K165" s="54"/>
    </row>
    <row r="166" spans="1:15" ht="15.5" x14ac:dyDescent="0.4">
      <c r="A166" s="72">
        <v>101</v>
      </c>
      <c r="B166" s="72" t="s">
        <v>72</v>
      </c>
      <c r="C166" s="72" t="s">
        <v>177</v>
      </c>
      <c r="D166" s="72" t="s">
        <v>178</v>
      </c>
      <c r="E166" s="72" t="s">
        <v>179</v>
      </c>
      <c r="F166" s="72" t="s">
        <v>180</v>
      </c>
      <c r="G166" s="54">
        <v>240</v>
      </c>
      <c r="H166" s="54">
        <v>6</v>
      </c>
      <c r="I166" s="54"/>
      <c r="J166" s="54"/>
      <c r="K166" s="54"/>
    </row>
    <row r="167" spans="1:15" ht="15.5" x14ac:dyDescent="0.4">
      <c r="A167" s="72">
        <v>98</v>
      </c>
      <c r="B167" s="72" t="s">
        <v>72</v>
      </c>
      <c r="C167" s="72" t="s">
        <v>112</v>
      </c>
      <c r="D167" s="72" t="s">
        <v>95</v>
      </c>
      <c r="E167" s="72" t="s">
        <v>106</v>
      </c>
      <c r="F167" s="72" t="s">
        <v>113</v>
      </c>
      <c r="G167" s="56">
        <v>239</v>
      </c>
      <c r="H167" s="54">
        <v>7</v>
      </c>
      <c r="I167" s="54"/>
      <c r="J167" s="54"/>
      <c r="K167" s="54"/>
    </row>
    <row r="168" spans="1:15" ht="15.5" x14ac:dyDescent="0.4">
      <c r="A168" s="72">
        <v>253</v>
      </c>
      <c r="B168" s="72" t="s">
        <v>319</v>
      </c>
      <c r="C168" s="72" t="s">
        <v>445</v>
      </c>
      <c r="D168" s="72" t="s">
        <v>449</v>
      </c>
      <c r="E168" s="72" t="s">
        <v>450</v>
      </c>
      <c r="F168" s="72" t="s">
        <v>451</v>
      </c>
      <c r="G168" s="54">
        <v>239</v>
      </c>
      <c r="H168" s="54">
        <v>8</v>
      </c>
      <c r="I168" s="54"/>
      <c r="J168" s="54"/>
      <c r="K168" s="54"/>
    </row>
    <row r="169" spans="1:15" ht="15.5" x14ac:dyDescent="0.4">
      <c r="A169" s="72">
        <v>509</v>
      </c>
      <c r="B169" s="72" t="s">
        <v>695</v>
      </c>
      <c r="C169" s="72" t="s">
        <v>800</v>
      </c>
      <c r="D169" s="72"/>
      <c r="E169" s="72" t="s">
        <v>801</v>
      </c>
      <c r="F169" s="72" t="s">
        <v>802</v>
      </c>
      <c r="G169" s="54">
        <v>217</v>
      </c>
      <c r="H169" s="54">
        <v>9</v>
      </c>
      <c r="I169" s="54"/>
      <c r="J169" s="54"/>
      <c r="K169" s="54"/>
    </row>
    <row r="170" spans="1:15" ht="15.5" x14ac:dyDescent="0.4"/>
    <row r="171" spans="1:15" ht="15.5" x14ac:dyDescent="0.4"/>
    <row r="172" spans="1:15" ht="15.5" x14ac:dyDescent="0.4"/>
    <row r="173" spans="1:15" ht="15.5" x14ac:dyDescent="0.4"/>
    <row r="174" spans="1:15" ht="15.5" x14ac:dyDescent="0.4"/>
    <row r="175" spans="1:15" ht="15.5" x14ac:dyDescent="0.4"/>
    <row r="176" spans="1:15" ht="15.5" x14ac:dyDescent="0.4"/>
    <row r="177" ht="15.5" x14ac:dyDescent="0.4"/>
    <row r="178" ht="15.5" x14ac:dyDescent="0.4"/>
    <row r="179" ht="15.5" x14ac:dyDescent="0.4"/>
    <row r="180" ht="15.5" x14ac:dyDescent="0.4"/>
    <row r="181" ht="15.5" x14ac:dyDescent="0.4"/>
    <row r="182" ht="15.5" x14ac:dyDescent="0.4"/>
    <row r="183" ht="15.5" x14ac:dyDescent="0.4"/>
    <row r="184" ht="15.5" x14ac:dyDescent="0.4"/>
    <row r="185" ht="15.5" x14ac:dyDescent="0.4"/>
    <row r="186" ht="15.5" x14ac:dyDescent="0.4"/>
    <row r="187" ht="15.5" x14ac:dyDescent="0.4"/>
    <row r="188" ht="15.5" x14ac:dyDescent="0.4"/>
    <row r="189" ht="15.5" x14ac:dyDescent="0.4"/>
    <row r="190" ht="15.5" x14ac:dyDescent="0.4"/>
    <row r="191" ht="15.5" x14ac:dyDescent="0.4"/>
    <row r="192" ht="15.5" x14ac:dyDescent="0.4"/>
    <row r="193" ht="15.5" x14ac:dyDescent="0.4"/>
    <row r="194" ht="15.5" x14ac:dyDescent="0.4"/>
    <row r="195" ht="15.5" x14ac:dyDescent="0.4"/>
    <row r="196" ht="15.5" x14ac:dyDescent="0.4"/>
    <row r="197" ht="15.5" x14ac:dyDescent="0.4"/>
    <row r="198" ht="15.5" x14ac:dyDescent="0.4"/>
    <row r="199" ht="15.5" x14ac:dyDescent="0.4"/>
    <row r="200" ht="15.5" x14ac:dyDescent="0.4"/>
    <row r="201" ht="15.5" x14ac:dyDescent="0.4"/>
    <row r="202" ht="15.5" x14ac:dyDescent="0.4"/>
    <row r="203" ht="15.5" x14ac:dyDescent="0.4"/>
    <row r="204" ht="15.5" x14ac:dyDescent="0.4"/>
    <row r="205" ht="15.5" x14ac:dyDescent="0.4"/>
    <row r="206" ht="15.5" x14ac:dyDescent="0.4"/>
    <row r="207" ht="15.5" x14ac:dyDescent="0.4"/>
    <row r="208" ht="15.5" x14ac:dyDescent="0.4"/>
    <row r="209" ht="15.5" x14ac:dyDescent="0.4"/>
    <row r="210" ht="15.5" x14ac:dyDescent="0.4"/>
    <row r="211" ht="15.5" x14ac:dyDescent="0.4"/>
    <row r="212" ht="15.5" x14ac:dyDescent="0.4"/>
    <row r="213" ht="15.5" x14ac:dyDescent="0.4"/>
    <row r="214" ht="15.5" x14ac:dyDescent="0.4"/>
    <row r="215" ht="15.5" x14ac:dyDescent="0.4"/>
    <row r="216" ht="15.5" x14ac:dyDescent="0.4"/>
    <row r="217" ht="15.5" x14ac:dyDescent="0.4"/>
    <row r="218" ht="15.5" x14ac:dyDescent="0.4"/>
    <row r="219" ht="15.5" x14ac:dyDescent="0.4"/>
    <row r="220" ht="15.5" x14ac:dyDescent="0.4"/>
    <row r="221" ht="15.5" x14ac:dyDescent="0.4"/>
    <row r="222" ht="15.5" x14ac:dyDescent="0.4"/>
    <row r="223" ht="15.5" x14ac:dyDescent="0.4"/>
    <row r="224" ht="15.5" x14ac:dyDescent="0.4"/>
    <row r="225" ht="15.5" x14ac:dyDescent="0.4"/>
    <row r="226" ht="15.5" x14ac:dyDescent="0.4"/>
    <row r="227" ht="15.5" x14ac:dyDescent="0.4"/>
    <row r="228" ht="15.5" x14ac:dyDescent="0.4"/>
    <row r="229" ht="15.5" x14ac:dyDescent="0.4"/>
    <row r="230" ht="15.5" x14ac:dyDescent="0.4"/>
    <row r="231" ht="15.5" x14ac:dyDescent="0.4"/>
    <row r="232" ht="15.5" x14ac:dyDescent="0.4"/>
    <row r="233" ht="15.5" x14ac:dyDescent="0.4"/>
    <row r="234" ht="15.5" x14ac:dyDescent="0.4"/>
    <row r="235" ht="15.5" x14ac:dyDescent="0.4"/>
    <row r="236" ht="15.5" x14ac:dyDescent="0.4"/>
    <row r="237" ht="15.5" x14ac:dyDescent="0.4"/>
    <row r="238" ht="15.5" x14ac:dyDescent="0.4"/>
    <row r="239" ht="15.5" x14ac:dyDescent="0.4"/>
    <row r="240" ht="15.5" x14ac:dyDescent="0.4"/>
    <row r="241" ht="15.5" x14ac:dyDescent="0.4"/>
    <row r="242" ht="15.5" x14ac:dyDescent="0.4"/>
    <row r="243" ht="15.5" x14ac:dyDescent="0.4"/>
    <row r="244" ht="15.5" x14ac:dyDescent="0.4"/>
    <row r="245" ht="15.5" x14ac:dyDescent="0.4"/>
    <row r="246" ht="15.5" x14ac:dyDescent="0.4"/>
    <row r="247" ht="15.5" x14ac:dyDescent="0.4"/>
    <row r="248" ht="15.5" x14ac:dyDescent="0.4"/>
    <row r="249" ht="15.5" x14ac:dyDescent="0.4"/>
    <row r="250" ht="15.5" x14ac:dyDescent="0.4"/>
    <row r="251" ht="15.5" x14ac:dyDescent="0.4"/>
    <row r="252" ht="15.5" x14ac:dyDescent="0.4"/>
    <row r="253" ht="15.5" x14ac:dyDescent="0.4"/>
    <row r="254" ht="15.5" x14ac:dyDescent="0.4"/>
    <row r="255" ht="15.5" x14ac:dyDescent="0.4"/>
    <row r="256" ht="15.5" x14ac:dyDescent="0.4"/>
    <row r="257" ht="15.5" x14ac:dyDescent="0.4"/>
    <row r="258" ht="15.5" x14ac:dyDescent="0.4"/>
    <row r="259" ht="15.5" x14ac:dyDescent="0.4"/>
    <row r="260" ht="15.5" x14ac:dyDescent="0.4"/>
    <row r="261" ht="15.5" x14ac:dyDescent="0.4"/>
    <row r="262" ht="15.5" x14ac:dyDescent="0.4"/>
    <row r="263" ht="15.5" x14ac:dyDescent="0.4"/>
    <row r="264" ht="15.5" x14ac:dyDescent="0.4"/>
    <row r="265" ht="15.5" x14ac:dyDescent="0.4"/>
    <row r="266" ht="15.5" x14ac:dyDescent="0.4"/>
    <row r="267" ht="15.5" x14ac:dyDescent="0.4"/>
    <row r="268" ht="15.5" x14ac:dyDescent="0.4"/>
    <row r="269" ht="15.5" x14ac:dyDescent="0.4"/>
    <row r="270" ht="15.5" x14ac:dyDescent="0.4"/>
    <row r="271" ht="15.5" x14ac:dyDescent="0.4"/>
    <row r="272" ht="15.5" x14ac:dyDescent="0.4"/>
    <row r="273" ht="15.5" x14ac:dyDescent="0.4"/>
    <row r="274" ht="15.5" x14ac:dyDescent="0.4"/>
    <row r="275" ht="15.5" x14ac:dyDescent="0.4"/>
    <row r="276" ht="15.5" x14ac:dyDescent="0.4"/>
    <row r="277" ht="15.5" x14ac:dyDescent="0.4"/>
    <row r="278" ht="15.5" x14ac:dyDescent="0.4"/>
    <row r="279" ht="15.5" x14ac:dyDescent="0.4"/>
    <row r="280" ht="15.5" x14ac:dyDescent="0.4"/>
    <row r="281" ht="15.5" x14ac:dyDescent="0.4"/>
    <row r="282" ht="15.5" x14ac:dyDescent="0.4"/>
    <row r="283" ht="15.5" x14ac:dyDescent="0.4"/>
    <row r="284" ht="15.5" x14ac:dyDescent="0.4"/>
    <row r="285" ht="15.5" x14ac:dyDescent="0.4"/>
    <row r="286" ht="15.5" x14ac:dyDescent="0.4"/>
    <row r="287" ht="15.5" x14ac:dyDescent="0.4"/>
    <row r="288" ht="15.5" x14ac:dyDescent="0.4"/>
    <row r="289" ht="15.5" x14ac:dyDescent="0.4"/>
    <row r="290" ht="15.5" x14ac:dyDescent="0.4"/>
    <row r="291" ht="15.5" x14ac:dyDescent="0.4"/>
    <row r="292" ht="15.5" x14ac:dyDescent="0.4"/>
    <row r="293" ht="15.5" x14ac:dyDescent="0.4"/>
    <row r="294" ht="15.5" x14ac:dyDescent="0.4"/>
    <row r="295" ht="15.5" x14ac:dyDescent="0.4"/>
    <row r="296" ht="15.5" x14ac:dyDescent="0.4"/>
    <row r="297" ht="15.5" x14ac:dyDescent="0.4"/>
    <row r="298" ht="15.5" x14ac:dyDescent="0.4"/>
    <row r="299" ht="15.5" x14ac:dyDescent="0.4"/>
    <row r="300" ht="15.5" x14ac:dyDescent="0.4"/>
    <row r="301" ht="15.5" x14ac:dyDescent="0.4"/>
    <row r="302" ht="15.5" x14ac:dyDescent="0.4"/>
    <row r="303" ht="15.5" x14ac:dyDescent="0.4"/>
    <row r="304" ht="15.5" x14ac:dyDescent="0.4"/>
    <row r="305" ht="15.5" x14ac:dyDescent="0.4"/>
    <row r="306" ht="15.5" x14ac:dyDescent="0.4"/>
    <row r="307" ht="15.5" x14ac:dyDescent="0.4"/>
    <row r="308" ht="15.5" x14ac:dyDescent="0.4"/>
    <row r="309" ht="15.5" x14ac:dyDescent="0.4"/>
    <row r="310" ht="15.5" x14ac:dyDescent="0.4"/>
    <row r="311" ht="15.5" x14ac:dyDescent="0.4"/>
    <row r="312" ht="15.5" x14ac:dyDescent="0.4"/>
    <row r="313" ht="15.5" x14ac:dyDescent="0.4"/>
    <row r="314" ht="15.5" x14ac:dyDescent="0.4"/>
    <row r="315" ht="15.5" x14ac:dyDescent="0.4"/>
    <row r="316" ht="15.5" x14ac:dyDescent="0.4"/>
    <row r="317" ht="15.5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  <row r="1001" ht="15.75" customHeight="1" x14ac:dyDescent="0.4"/>
    <row r="1002" ht="15.75" customHeight="1" x14ac:dyDescent="0.4"/>
    <row r="1003" ht="15.75" customHeight="1" x14ac:dyDescent="0.4"/>
    <row r="1004" ht="15.75" customHeight="1" x14ac:dyDescent="0.4"/>
    <row r="1005" ht="15.75" customHeight="1" x14ac:dyDescent="0.4"/>
    <row r="1006" ht="15.75" customHeight="1" x14ac:dyDescent="0.4"/>
    <row r="1007" ht="15.75" customHeight="1" x14ac:dyDescent="0.4"/>
    <row r="1008" ht="15.75" customHeight="1" x14ac:dyDescent="0.4"/>
    <row r="1009" ht="15.75" customHeight="1" x14ac:dyDescent="0.4"/>
    <row r="1010" ht="15.75" customHeight="1" x14ac:dyDescent="0.4"/>
    <row r="1011" ht="15.75" customHeight="1" x14ac:dyDescent="0.4"/>
    <row r="1012" ht="15.75" customHeight="1" x14ac:dyDescent="0.4"/>
    <row r="1013" ht="15.75" customHeight="1" x14ac:dyDescent="0.4"/>
    <row r="1014" ht="15.75" customHeight="1" x14ac:dyDescent="0.4"/>
    <row r="1015" ht="15.75" customHeight="1" x14ac:dyDescent="0.4"/>
    <row r="1016" ht="15.75" customHeight="1" x14ac:dyDescent="0.4"/>
    <row r="1017" ht="15.75" customHeight="1" x14ac:dyDescent="0.4"/>
    <row r="1018" ht="15.75" customHeight="1" x14ac:dyDescent="0.4"/>
    <row r="1019" ht="15.75" customHeight="1" x14ac:dyDescent="0.4"/>
    <row r="1020" ht="15.75" customHeight="1" x14ac:dyDescent="0.4"/>
    <row r="1021" ht="15.75" customHeight="1" x14ac:dyDescent="0.4"/>
    <row r="1022" ht="15.75" customHeight="1" x14ac:dyDescent="0.4"/>
    <row r="1023" ht="15.75" customHeight="1" x14ac:dyDescent="0.4"/>
    <row r="1024" ht="15.75" customHeight="1" x14ac:dyDescent="0.4"/>
    <row r="1025" ht="15.75" customHeight="1" x14ac:dyDescent="0.4"/>
    <row r="1026" ht="15.75" customHeight="1" x14ac:dyDescent="0.4"/>
    <row r="1027" ht="15.75" customHeight="1" x14ac:dyDescent="0.4"/>
    <row r="1028" ht="15.75" customHeight="1" x14ac:dyDescent="0.4"/>
    <row r="1029" ht="15.75" customHeight="1" x14ac:dyDescent="0.4"/>
    <row r="1030" ht="15.75" customHeight="1" x14ac:dyDescent="0.4"/>
    <row r="1031" ht="15.75" customHeight="1" x14ac:dyDescent="0.4"/>
    <row r="1032" ht="15.75" customHeight="1" x14ac:dyDescent="0.4"/>
    <row r="1033" ht="15.75" customHeight="1" x14ac:dyDescent="0.4"/>
    <row r="1034" ht="15.75" customHeight="1" x14ac:dyDescent="0.4"/>
    <row r="1035" ht="15.75" customHeight="1" x14ac:dyDescent="0.4"/>
    <row r="1036" ht="15.75" customHeight="1" x14ac:dyDescent="0.4"/>
    <row r="1037" ht="15.75" customHeight="1" x14ac:dyDescent="0.4"/>
    <row r="1038" ht="15.75" customHeight="1" x14ac:dyDescent="0.4"/>
    <row r="1039" ht="15.75" customHeight="1" x14ac:dyDescent="0.4"/>
    <row r="1040" ht="15.75" customHeight="1" x14ac:dyDescent="0.4"/>
    <row r="1041" ht="15.75" customHeight="1" x14ac:dyDescent="0.4"/>
    <row r="1042" ht="15.75" customHeight="1" x14ac:dyDescent="0.4"/>
    <row r="1043" ht="15.75" customHeight="1" x14ac:dyDescent="0.4"/>
    <row r="1044" ht="15.75" customHeight="1" x14ac:dyDescent="0.4"/>
    <row r="1045" ht="15.75" customHeight="1" x14ac:dyDescent="0.4"/>
    <row r="1046" ht="15.75" customHeight="1" x14ac:dyDescent="0.4"/>
    <row r="1047" ht="15.75" customHeight="1" x14ac:dyDescent="0.4"/>
    <row r="1048" ht="15.75" customHeight="1" x14ac:dyDescent="0.4"/>
    <row r="1049" ht="15.75" customHeight="1" x14ac:dyDescent="0.4"/>
    <row r="1050" ht="15.75" customHeight="1" x14ac:dyDescent="0.4"/>
    <row r="1051" ht="15.75" customHeight="1" x14ac:dyDescent="0.4"/>
    <row r="1052" ht="15.75" customHeight="1" x14ac:dyDescent="0.4"/>
    <row r="1053" ht="15.75" customHeight="1" x14ac:dyDescent="0.4"/>
    <row r="1054" ht="15.75" customHeight="1" x14ac:dyDescent="0.4"/>
    <row r="1055" ht="15.75" customHeight="1" x14ac:dyDescent="0.4"/>
    <row r="1056" ht="15.75" customHeight="1" x14ac:dyDescent="0.4"/>
    <row r="1057" ht="15.75" customHeight="1" x14ac:dyDescent="0.4"/>
    <row r="1058" ht="15.75" customHeight="1" x14ac:dyDescent="0.4"/>
    <row r="1059" ht="15.75" customHeight="1" x14ac:dyDescent="0.4"/>
    <row r="1060" ht="15.75" customHeight="1" x14ac:dyDescent="0.4"/>
    <row r="1061" ht="15.75" customHeight="1" x14ac:dyDescent="0.4"/>
    <row r="1062" ht="15.75" customHeight="1" x14ac:dyDescent="0.4"/>
    <row r="1063" ht="15.75" customHeight="1" x14ac:dyDescent="0.4"/>
    <row r="1064" ht="15.75" customHeight="1" x14ac:dyDescent="0.4"/>
    <row r="1065" ht="15.75" customHeight="1" x14ac:dyDescent="0.4"/>
    <row r="1066" ht="15.75" customHeight="1" x14ac:dyDescent="0.4"/>
    <row r="1067" ht="15.75" customHeight="1" x14ac:dyDescent="0.4"/>
    <row r="1068" ht="15.75" customHeight="1" x14ac:dyDescent="0.4"/>
    <row r="1069" ht="15.75" customHeight="1" x14ac:dyDescent="0.4"/>
    <row r="1070" ht="15.75" customHeight="1" x14ac:dyDescent="0.4"/>
    <row r="1071" ht="15.75" customHeight="1" x14ac:dyDescent="0.4"/>
    <row r="1072" ht="15.75" customHeight="1" x14ac:dyDescent="0.4"/>
    <row r="1073" ht="15.75" customHeight="1" x14ac:dyDescent="0.4"/>
    <row r="1074" ht="15.75" customHeight="1" x14ac:dyDescent="0.4"/>
    <row r="1075" ht="15.75" customHeight="1" x14ac:dyDescent="0.4"/>
    <row r="1076" ht="15.75" customHeight="1" x14ac:dyDescent="0.4"/>
    <row r="1077" ht="15.75" customHeight="1" x14ac:dyDescent="0.4"/>
    <row r="1078" ht="15.75" customHeight="1" x14ac:dyDescent="0.4"/>
    <row r="1079" ht="15.75" customHeight="1" x14ac:dyDescent="0.4"/>
    <row r="1080" ht="15.75" customHeight="1" x14ac:dyDescent="0.4"/>
    <row r="1081" ht="15.75" customHeight="1" x14ac:dyDescent="0.4"/>
    <row r="1082" ht="15.75" customHeight="1" x14ac:dyDescent="0.4"/>
    <row r="1083" ht="15.75" customHeight="1" x14ac:dyDescent="0.4"/>
    <row r="1084" ht="15.75" customHeight="1" x14ac:dyDescent="0.4"/>
    <row r="1085" ht="15.75" customHeight="1" x14ac:dyDescent="0.4"/>
    <row r="1086" ht="15.75" customHeight="1" x14ac:dyDescent="0.4"/>
    <row r="1087" ht="15.75" customHeight="1" x14ac:dyDescent="0.4"/>
    <row r="1088" ht="15.75" customHeight="1" x14ac:dyDescent="0.4"/>
    <row r="1089" ht="15.75" customHeight="1" x14ac:dyDescent="0.4"/>
  </sheetData>
  <pageMargins left="0.7" right="0.7" top="0.75" bottom="0.75" header="0" footer="0"/>
  <pageSetup scale="2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024"/>
  <sheetViews>
    <sheetView zoomScale="101" zoomScaleNormal="100" workbookViewId="0">
      <selection activeCell="E23" sqref="E23"/>
    </sheetView>
  </sheetViews>
  <sheetFormatPr baseColWidth="10" defaultColWidth="11.1640625" defaultRowHeight="15" customHeight="1" x14ac:dyDescent="0.35"/>
  <cols>
    <col min="1" max="1" width="22.33203125" style="2" customWidth="1"/>
    <col min="2" max="2" width="19" style="2" customWidth="1"/>
    <col min="3" max="3" width="23.33203125" style="2" customWidth="1"/>
    <col min="4" max="4" width="35.6640625" style="2" customWidth="1"/>
    <col min="5" max="5" width="31.83203125" style="2" customWidth="1"/>
    <col min="6" max="6" width="18.6640625" style="2" customWidth="1"/>
    <col min="7" max="7" width="15.83203125" style="2" customWidth="1"/>
    <col min="8" max="8" width="13.33203125" style="10" customWidth="1"/>
    <col min="9" max="9" width="11.1640625" style="10" customWidth="1"/>
    <col min="10" max="10" width="10.6640625" style="10" customWidth="1"/>
    <col min="11" max="20" width="10.5" style="2" customWidth="1"/>
    <col min="21" max="16384" width="11.1640625" style="2"/>
  </cols>
  <sheetData>
    <row r="1" spans="1:12" s="51" customFormat="1" ht="36.75" customHeight="1" x14ac:dyDescent="0.4">
      <c r="A1" s="112" t="s">
        <v>1056</v>
      </c>
      <c r="D1" s="52"/>
    </row>
    <row r="2" spans="1:12" ht="15.75" customHeight="1" x14ac:dyDescent="0.35">
      <c r="A2" s="41" t="s">
        <v>1046</v>
      </c>
      <c r="B2" s="52">
        <v>45980</v>
      </c>
      <c r="D2" s="9"/>
    </row>
    <row r="3" spans="1:12" ht="15.75" customHeight="1" x14ac:dyDescent="0.35">
      <c r="G3" s="10"/>
    </row>
    <row r="4" spans="1:12" ht="15.75" customHeight="1" x14ac:dyDescent="0.35">
      <c r="A4" s="88" t="s">
        <v>65</v>
      </c>
      <c r="B4" s="88" t="s">
        <v>68</v>
      </c>
      <c r="G4" s="10"/>
    </row>
    <row r="5" spans="1:12" ht="15.75" customHeight="1" x14ac:dyDescent="0.35">
      <c r="A5" s="4" t="s">
        <v>0</v>
      </c>
      <c r="B5" s="4" t="s">
        <v>1</v>
      </c>
      <c r="C5" s="4" t="s">
        <v>31</v>
      </c>
      <c r="D5" s="4" t="s">
        <v>32</v>
      </c>
      <c r="E5" s="4" t="s">
        <v>2</v>
      </c>
      <c r="F5" s="4" t="s">
        <v>3</v>
      </c>
      <c r="G5" s="11" t="s">
        <v>66</v>
      </c>
      <c r="H5" s="11" t="s">
        <v>67</v>
      </c>
      <c r="I5" s="11" t="s">
        <v>63</v>
      </c>
      <c r="J5" s="11" t="s">
        <v>4</v>
      </c>
      <c r="K5" s="11" t="s">
        <v>8</v>
      </c>
      <c r="L5" s="11" t="s">
        <v>9</v>
      </c>
    </row>
    <row r="6" spans="1:12" ht="15.75" customHeight="1" x14ac:dyDescent="0.35">
      <c r="A6" s="4">
        <v>362</v>
      </c>
      <c r="B6" s="4" t="s">
        <v>567</v>
      </c>
      <c r="C6" s="12" t="s">
        <v>639</v>
      </c>
      <c r="D6" s="12" t="s">
        <v>634</v>
      </c>
      <c r="E6" s="13" t="s">
        <v>29</v>
      </c>
      <c r="F6" s="13">
        <v>1662</v>
      </c>
      <c r="G6" s="11">
        <v>135</v>
      </c>
      <c r="H6" s="11">
        <v>135.54</v>
      </c>
      <c r="I6" s="11">
        <v>145</v>
      </c>
      <c r="J6" s="11">
        <v>69</v>
      </c>
      <c r="K6" s="11">
        <f t="shared" ref="K6:K14" si="0">H6+I6+J6</f>
        <v>349.53999999999996</v>
      </c>
      <c r="L6" s="11">
        <v>1</v>
      </c>
    </row>
    <row r="7" spans="1:12" ht="15.75" customHeight="1" x14ac:dyDescent="0.35">
      <c r="A7" s="4">
        <v>360</v>
      </c>
      <c r="B7" s="4" t="s">
        <v>567</v>
      </c>
      <c r="C7" s="12" t="s">
        <v>633</v>
      </c>
      <c r="D7" s="12" t="s">
        <v>634</v>
      </c>
      <c r="E7" s="13" t="s">
        <v>635</v>
      </c>
      <c r="F7" s="13">
        <v>8813</v>
      </c>
      <c r="G7" s="11">
        <v>135</v>
      </c>
      <c r="H7" s="11">
        <v>136.02000000000001</v>
      </c>
      <c r="I7" s="11">
        <v>140</v>
      </c>
      <c r="J7" s="11">
        <v>69</v>
      </c>
      <c r="K7" s="11">
        <f t="shared" si="0"/>
        <v>345.02</v>
      </c>
      <c r="L7" s="11">
        <v>2</v>
      </c>
    </row>
    <row r="8" spans="1:12" ht="15.75" customHeight="1" x14ac:dyDescent="0.35">
      <c r="A8" s="4">
        <v>290</v>
      </c>
      <c r="B8" s="4" t="s">
        <v>498</v>
      </c>
      <c r="C8" s="14" t="s">
        <v>541</v>
      </c>
      <c r="D8" s="14" t="s">
        <v>542</v>
      </c>
      <c r="E8" s="14" t="s">
        <v>543</v>
      </c>
      <c r="F8" s="14" t="s">
        <v>544</v>
      </c>
      <c r="G8" s="11">
        <v>135</v>
      </c>
      <c r="H8" s="11">
        <v>138.49</v>
      </c>
      <c r="I8" s="11">
        <v>140</v>
      </c>
      <c r="J8" s="11">
        <v>69</v>
      </c>
      <c r="K8" s="11">
        <f t="shared" si="0"/>
        <v>347.49</v>
      </c>
      <c r="L8" s="11">
        <v>3</v>
      </c>
    </row>
    <row r="9" spans="1:12" ht="15.75" customHeight="1" x14ac:dyDescent="0.35">
      <c r="A9" s="4">
        <v>289</v>
      </c>
      <c r="B9" s="4" t="s">
        <v>498</v>
      </c>
      <c r="C9" s="14" t="s">
        <v>537</v>
      </c>
      <c r="D9" s="14" t="s">
        <v>538</v>
      </c>
      <c r="E9" s="14" t="s">
        <v>539</v>
      </c>
      <c r="F9" s="14" t="s">
        <v>540</v>
      </c>
      <c r="G9" s="11">
        <v>135</v>
      </c>
      <c r="H9" s="11">
        <v>136.26</v>
      </c>
      <c r="I9" s="11">
        <v>139</v>
      </c>
      <c r="J9" s="11">
        <v>69</v>
      </c>
      <c r="K9" s="11">
        <f t="shared" si="0"/>
        <v>344.26</v>
      </c>
      <c r="L9" s="11">
        <v>4</v>
      </c>
    </row>
    <row r="10" spans="1:12" ht="15.75" customHeight="1" x14ac:dyDescent="0.35">
      <c r="A10" s="4">
        <v>364</v>
      </c>
      <c r="B10" s="4" t="s">
        <v>567</v>
      </c>
      <c r="C10" s="12" t="s">
        <v>643</v>
      </c>
      <c r="D10" s="12" t="s">
        <v>634</v>
      </c>
      <c r="E10" s="13" t="s">
        <v>644</v>
      </c>
      <c r="F10" s="13">
        <v>4982</v>
      </c>
      <c r="G10" s="11">
        <v>135</v>
      </c>
      <c r="H10" s="11">
        <v>135.12</v>
      </c>
      <c r="I10" s="11">
        <v>138</v>
      </c>
      <c r="J10" s="11">
        <v>69</v>
      </c>
      <c r="K10" s="11">
        <f t="shared" si="0"/>
        <v>342.12</v>
      </c>
      <c r="L10" s="11">
        <v>5</v>
      </c>
    </row>
    <row r="11" spans="1:12" ht="15.75" customHeight="1" x14ac:dyDescent="0.35">
      <c r="A11" s="4">
        <v>363</v>
      </c>
      <c r="B11" s="4" t="s">
        <v>567</v>
      </c>
      <c r="C11" s="12" t="s">
        <v>640</v>
      </c>
      <c r="D11" s="12" t="s">
        <v>641</v>
      </c>
      <c r="E11" s="15" t="s">
        <v>642</v>
      </c>
      <c r="F11" s="15">
        <v>1687</v>
      </c>
      <c r="G11" s="11">
        <v>135</v>
      </c>
      <c r="H11" s="11">
        <v>135.06</v>
      </c>
      <c r="I11" s="11">
        <v>137</v>
      </c>
      <c r="J11" s="11">
        <v>69</v>
      </c>
      <c r="K11" s="11">
        <f t="shared" si="0"/>
        <v>341.06</v>
      </c>
      <c r="L11" s="23">
        <v>6</v>
      </c>
    </row>
    <row r="12" spans="1:12" ht="15.75" customHeight="1" x14ac:dyDescent="0.35">
      <c r="A12" s="16">
        <v>361</v>
      </c>
      <c r="B12" s="4" t="s">
        <v>567</v>
      </c>
      <c r="C12" s="12" t="s">
        <v>636</v>
      </c>
      <c r="D12" s="12" t="s">
        <v>637</v>
      </c>
      <c r="E12" s="15" t="s">
        <v>638</v>
      </c>
      <c r="F12" s="15">
        <v>2640</v>
      </c>
      <c r="G12" s="11">
        <v>135</v>
      </c>
      <c r="H12" s="11">
        <v>136.37</v>
      </c>
      <c r="I12" s="11">
        <v>135</v>
      </c>
      <c r="J12" s="11">
        <v>69</v>
      </c>
      <c r="K12" s="11">
        <f t="shared" si="0"/>
        <v>340.37</v>
      </c>
      <c r="L12" s="4">
        <v>7</v>
      </c>
    </row>
    <row r="13" spans="1:12" ht="15.75" customHeight="1" x14ac:dyDescent="0.35">
      <c r="A13" s="16">
        <v>254</v>
      </c>
      <c r="B13" s="4" t="s">
        <v>319</v>
      </c>
      <c r="C13" s="4" t="s">
        <v>418</v>
      </c>
      <c r="D13" s="4" t="s">
        <v>420</v>
      </c>
      <c r="E13" s="4" t="s">
        <v>315</v>
      </c>
      <c r="F13" s="4" t="s">
        <v>419</v>
      </c>
      <c r="G13" s="11">
        <v>135</v>
      </c>
      <c r="H13" s="11">
        <v>140.47999999999999</v>
      </c>
      <c r="I13" s="11">
        <v>134</v>
      </c>
      <c r="J13" s="11">
        <v>69</v>
      </c>
      <c r="K13" s="11">
        <f t="shared" si="0"/>
        <v>343.48</v>
      </c>
      <c r="L13" s="4">
        <v>8</v>
      </c>
    </row>
    <row r="14" spans="1:12" ht="15.75" customHeight="1" x14ac:dyDescent="0.35">
      <c r="A14" s="16">
        <v>288</v>
      </c>
      <c r="B14" s="4" t="s">
        <v>498</v>
      </c>
      <c r="C14" s="14" t="s">
        <v>527</v>
      </c>
      <c r="D14" s="14" t="s">
        <v>528</v>
      </c>
      <c r="E14" s="14" t="s">
        <v>529</v>
      </c>
      <c r="F14" s="14" t="s">
        <v>530</v>
      </c>
      <c r="G14" s="11">
        <v>135</v>
      </c>
      <c r="H14" s="11">
        <v>135.03</v>
      </c>
      <c r="I14" s="11">
        <v>135</v>
      </c>
      <c r="J14" s="11">
        <v>67</v>
      </c>
      <c r="K14" s="11">
        <f t="shared" si="0"/>
        <v>337.03</v>
      </c>
      <c r="L14" s="4">
        <v>9</v>
      </c>
    </row>
    <row r="15" spans="1:12" ht="15.75" customHeight="1" x14ac:dyDescent="0.35">
      <c r="A15" s="40"/>
      <c r="B15" s="40"/>
      <c r="C15" s="34"/>
      <c r="D15" s="34"/>
      <c r="E15" s="34"/>
      <c r="F15" s="44"/>
      <c r="G15" s="35"/>
      <c r="H15" s="35"/>
      <c r="I15" s="35"/>
      <c r="J15" s="35"/>
      <c r="K15" s="42"/>
    </row>
    <row r="16" spans="1:12" ht="15.75" customHeight="1" x14ac:dyDescent="0.35">
      <c r="A16" s="88" t="s">
        <v>65</v>
      </c>
      <c r="B16" s="89" t="s">
        <v>69</v>
      </c>
      <c r="C16" s="20"/>
      <c r="D16" s="36"/>
      <c r="E16" s="36"/>
      <c r="F16" s="36"/>
      <c r="G16" s="37"/>
      <c r="H16" s="37"/>
      <c r="I16" s="37"/>
      <c r="J16" s="37"/>
      <c r="K16" s="36"/>
    </row>
    <row r="17" spans="1:11" ht="15.75" customHeight="1" x14ac:dyDescent="0.35">
      <c r="A17" s="4" t="s">
        <v>0</v>
      </c>
      <c r="B17" s="4" t="s">
        <v>1</v>
      </c>
      <c r="C17" s="4" t="s">
        <v>31</v>
      </c>
      <c r="D17" s="4" t="s">
        <v>32</v>
      </c>
      <c r="E17" s="4" t="s">
        <v>2</v>
      </c>
      <c r="F17" s="4" t="s">
        <v>3</v>
      </c>
      <c r="G17" s="11" t="s">
        <v>66</v>
      </c>
      <c r="H17" s="11" t="s">
        <v>63</v>
      </c>
      <c r="I17" s="11" t="s">
        <v>4</v>
      </c>
      <c r="J17" s="11" t="s">
        <v>8</v>
      </c>
      <c r="K17" s="4" t="s">
        <v>9</v>
      </c>
    </row>
    <row r="18" spans="1:11" ht="15.75" customHeight="1" x14ac:dyDescent="0.35">
      <c r="A18" s="4">
        <v>368</v>
      </c>
      <c r="B18" s="4" t="s">
        <v>567</v>
      </c>
      <c r="C18" s="12" t="s">
        <v>608</v>
      </c>
      <c r="D18" s="12" t="s">
        <v>634</v>
      </c>
      <c r="E18" s="15" t="s">
        <v>651</v>
      </c>
      <c r="F18" s="15">
        <v>835</v>
      </c>
      <c r="G18" s="11">
        <v>147.07</v>
      </c>
      <c r="H18" s="11">
        <v>150</v>
      </c>
      <c r="I18" s="11">
        <v>69</v>
      </c>
      <c r="J18" s="11">
        <f t="shared" ref="J18:J27" si="1">G18+H18+I18</f>
        <v>366.07</v>
      </c>
      <c r="K18" s="4">
        <v>1</v>
      </c>
    </row>
    <row r="19" spans="1:11" ht="15.75" customHeight="1" x14ac:dyDescent="0.35">
      <c r="A19" s="4">
        <v>293</v>
      </c>
      <c r="B19" s="4" t="s">
        <v>498</v>
      </c>
      <c r="C19" s="14" t="s">
        <v>553</v>
      </c>
      <c r="D19" s="14" t="s">
        <v>554</v>
      </c>
      <c r="E19" s="14" t="s">
        <v>555</v>
      </c>
      <c r="F19" s="14" t="s">
        <v>556</v>
      </c>
      <c r="G19" s="11">
        <v>150.88999999999999</v>
      </c>
      <c r="H19" s="11">
        <v>141</v>
      </c>
      <c r="I19" s="11">
        <v>69</v>
      </c>
      <c r="J19" s="11">
        <f t="shared" si="1"/>
        <v>360.89</v>
      </c>
      <c r="K19" s="4">
        <v>2</v>
      </c>
    </row>
    <row r="20" spans="1:11" ht="15.75" customHeight="1" x14ac:dyDescent="0.35">
      <c r="A20" s="4">
        <v>365</v>
      </c>
      <c r="B20" s="4" t="s">
        <v>567</v>
      </c>
      <c r="C20" s="12" t="s">
        <v>578</v>
      </c>
      <c r="D20" s="12" t="s">
        <v>645</v>
      </c>
      <c r="E20" s="15" t="s">
        <v>646</v>
      </c>
      <c r="F20" s="15">
        <v>109</v>
      </c>
      <c r="G20" s="11">
        <v>150.79</v>
      </c>
      <c r="H20" s="11">
        <v>140</v>
      </c>
      <c r="I20" s="11">
        <v>69</v>
      </c>
      <c r="J20" s="11">
        <f t="shared" si="1"/>
        <v>359.78999999999996</v>
      </c>
      <c r="K20" s="4">
        <v>3</v>
      </c>
    </row>
    <row r="21" spans="1:11" ht="15.75" customHeight="1" x14ac:dyDescent="0.35">
      <c r="A21" s="4">
        <v>291</v>
      </c>
      <c r="B21" s="4" t="s">
        <v>498</v>
      </c>
      <c r="C21" s="14" t="s">
        <v>545</v>
      </c>
      <c r="D21" s="14" t="s">
        <v>546</v>
      </c>
      <c r="E21" s="14" t="s">
        <v>547</v>
      </c>
      <c r="F21" s="14" t="s">
        <v>548</v>
      </c>
      <c r="G21" s="11">
        <v>147.44999999999999</v>
      </c>
      <c r="H21" s="11">
        <v>140</v>
      </c>
      <c r="I21" s="11">
        <v>69</v>
      </c>
      <c r="J21" s="11">
        <f t="shared" si="1"/>
        <v>356.45</v>
      </c>
      <c r="K21" s="4">
        <v>4</v>
      </c>
    </row>
    <row r="22" spans="1:11" ht="15.75" customHeight="1" x14ac:dyDescent="0.35">
      <c r="A22" s="4">
        <v>366</v>
      </c>
      <c r="B22" s="4" t="s">
        <v>567</v>
      </c>
      <c r="C22" s="12" t="s">
        <v>600</v>
      </c>
      <c r="D22" s="12" t="s">
        <v>634</v>
      </c>
      <c r="E22" s="13" t="s">
        <v>647</v>
      </c>
      <c r="F22" s="13">
        <v>7</v>
      </c>
      <c r="G22" s="11">
        <v>144.82</v>
      </c>
      <c r="H22" s="11">
        <v>142</v>
      </c>
      <c r="I22" s="11">
        <v>69</v>
      </c>
      <c r="J22" s="11">
        <f t="shared" si="1"/>
        <v>355.82</v>
      </c>
      <c r="K22" s="4">
        <v>5</v>
      </c>
    </row>
    <row r="23" spans="1:11" ht="15.75" customHeight="1" x14ac:dyDescent="0.35">
      <c r="A23" s="4">
        <v>367</v>
      </c>
      <c r="B23" s="4" t="s">
        <v>567</v>
      </c>
      <c r="C23" s="12" t="s">
        <v>648</v>
      </c>
      <c r="D23" s="12" t="s">
        <v>649</v>
      </c>
      <c r="E23" s="13" t="s">
        <v>650</v>
      </c>
      <c r="F23" s="13">
        <v>6133</v>
      </c>
      <c r="G23" s="11">
        <v>147.07</v>
      </c>
      <c r="H23" s="11">
        <v>139</v>
      </c>
      <c r="I23" s="11">
        <v>69</v>
      </c>
      <c r="J23" s="11">
        <f t="shared" si="1"/>
        <v>355.07</v>
      </c>
      <c r="K23" s="4">
        <v>6</v>
      </c>
    </row>
    <row r="24" spans="1:11" ht="15.75" customHeight="1" x14ac:dyDescent="0.35">
      <c r="A24" s="4">
        <v>292</v>
      </c>
      <c r="B24" s="4" t="s">
        <v>498</v>
      </c>
      <c r="C24" s="14" t="s">
        <v>549</v>
      </c>
      <c r="D24" s="14" t="s">
        <v>550</v>
      </c>
      <c r="E24" s="14" t="s">
        <v>551</v>
      </c>
      <c r="F24" s="14" t="s">
        <v>552</v>
      </c>
      <c r="G24" s="11">
        <v>138.44999999999999</v>
      </c>
      <c r="H24" s="11">
        <v>135</v>
      </c>
      <c r="I24" s="11">
        <v>69</v>
      </c>
      <c r="J24" s="11">
        <f t="shared" si="1"/>
        <v>342.45</v>
      </c>
      <c r="K24" s="4">
        <v>7</v>
      </c>
    </row>
    <row r="25" spans="1:11" ht="15.75" customHeight="1" x14ac:dyDescent="0.35">
      <c r="A25" s="4">
        <v>102</v>
      </c>
      <c r="B25" s="4" t="s">
        <v>72</v>
      </c>
      <c r="C25" s="4" t="s">
        <v>181</v>
      </c>
      <c r="D25" s="4" t="s">
        <v>182</v>
      </c>
      <c r="E25" s="4" t="s">
        <v>183</v>
      </c>
      <c r="F25" s="4" t="s">
        <v>184</v>
      </c>
      <c r="G25" s="11">
        <v>134.5</v>
      </c>
      <c r="H25" s="11">
        <v>135</v>
      </c>
      <c r="I25" s="11">
        <v>69</v>
      </c>
      <c r="J25" s="11">
        <f t="shared" si="1"/>
        <v>338.5</v>
      </c>
      <c r="K25" s="4">
        <v>9</v>
      </c>
    </row>
    <row r="26" spans="1:11" ht="15.75" customHeight="1" x14ac:dyDescent="0.35">
      <c r="A26" s="4">
        <v>104</v>
      </c>
      <c r="B26" s="4" t="s">
        <v>72</v>
      </c>
      <c r="C26" s="4" t="s">
        <v>187</v>
      </c>
      <c r="D26" s="4" t="s">
        <v>182</v>
      </c>
      <c r="E26" s="4" t="s">
        <v>93</v>
      </c>
      <c r="F26" s="4" t="s">
        <v>188</v>
      </c>
      <c r="G26" s="11">
        <v>135.26</v>
      </c>
      <c r="H26" s="11">
        <v>134</v>
      </c>
      <c r="I26" s="11">
        <v>69</v>
      </c>
      <c r="J26" s="11">
        <f t="shared" si="1"/>
        <v>338.26</v>
      </c>
      <c r="K26" s="4">
        <v>10</v>
      </c>
    </row>
    <row r="27" spans="1:11" ht="15.75" customHeight="1" x14ac:dyDescent="0.35">
      <c r="A27" s="4">
        <v>103</v>
      </c>
      <c r="B27" s="4" t="s">
        <v>72</v>
      </c>
      <c r="C27" s="4" t="s">
        <v>185</v>
      </c>
      <c r="D27" s="4" t="s">
        <v>75</v>
      </c>
      <c r="E27" s="4" t="s">
        <v>78</v>
      </c>
      <c r="F27" s="4" t="s">
        <v>186</v>
      </c>
      <c r="G27" s="11">
        <v>127.95</v>
      </c>
      <c r="H27" s="11">
        <v>137</v>
      </c>
      <c r="I27" s="11">
        <v>69</v>
      </c>
      <c r="J27" s="11">
        <f t="shared" si="1"/>
        <v>333.95</v>
      </c>
      <c r="K27" s="4">
        <v>11</v>
      </c>
    </row>
    <row r="28" spans="1:11" ht="15.75" customHeight="1" x14ac:dyDescent="0.35">
      <c r="A28" s="36"/>
      <c r="B28" s="36"/>
      <c r="C28" s="42"/>
      <c r="D28" s="42"/>
      <c r="E28" s="42"/>
      <c r="F28" s="42"/>
      <c r="G28" s="43"/>
      <c r="H28" s="43"/>
      <c r="I28" s="43"/>
      <c r="J28" s="43"/>
    </row>
    <row r="29" spans="1:11" ht="15.75" customHeight="1" x14ac:dyDescent="0.35">
      <c r="A29" s="88" t="s">
        <v>65</v>
      </c>
      <c r="B29" s="88" t="s">
        <v>1044</v>
      </c>
      <c r="C29" s="19"/>
      <c r="D29" s="42"/>
      <c r="E29" s="42"/>
      <c r="F29" s="42"/>
      <c r="G29" s="42"/>
      <c r="H29" s="42"/>
      <c r="I29" s="42"/>
      <c r="J29" s="42"/>
    </row>
    <row r="30" spans="1:11" ht="15.75" customHeight="1" x14ac:dyDescent="0.35">
      <c r="A30" s="4" t="s">
        <v>0</v>
      </c>
      <c r="B30" s="4" t="s">
        <v>1</v>
      </c>
      <c r="C30" s="4" t="s">
        <v>31</v>
      </c>
      <c r="D30" s="4" t="s">
        <v>32</v>
      </c>
      <c r="E30" s="4" t="s">
        <v>2</v>
      </c>
      <c r="F30" s="4" t="s">
        <v>3</v>
      </c>
      <c r="G30" s="11" t="s">
        <v>66</v>
      </c>
      <c r="H30" s="11" t="s">
        <v>63</v>
      </c>
      <c r="I30" s="11" t="s">
        <v>4</v>
      </c>
      <c r="J30" s="11" t="s">
        <v>8</v>
      </c>
      <c r="K30" s="4" t="s">
        <v>9</v>
      </c>
    </row>
    <row r="31" spans="1:11" ht="15.75" customHeight="1" x14ac:dyDescent="0.35">
      <c r="A31" s="4">
        <v>373</v>
      </c>
      <c r="B31" s="4" t="s">
        <v>567</v>
      </c>
      <c r="C31" s="12" t="s">
        <v>658</v>
      </c>
      <c r="D31" s="12" t="s">
        <v>659</v>
      </c>
      <c r="E31" s="13" t="s">
        <v>660</v>
      </c>
      <c r="F31" s="13">
        <v>3964</v>
      </c>
      <c r="G31" s="11">
        <v>156.22999999999999</v>
      </c>
      <c r="H31" s="11">
        <v>141</v>
      </c>
      <c r="I31" s="11">
        <v>69</v>
      </c>
      <c r="J31" s="11">
        <f t="shared" ref="J31:J39" si="2">G31+H31+I31</f>
        <v>366.23</v>
      </c>
      <c r="K31" s="4">
        <v>1</v>
      </c>
    </row>
    <row r="32" spans="1:11" ht="15.75" customHeight="1" x14ac:dyDescent="0.35">
      <c r="A32" s="4">
        <v>372</v>
      </c>
      <c r="B32" s="4" t="s">
        <v>567</v>
      </c>
      <c r="C32" s="12" t="s">
        <v>639</v>
      </c>
      <c r="D32" s="12" t="s">
        <v>657</v>
      </c>
      <c r="E32" s="13" t="s">
        <v>29</v>
      </c>
      <c r="F32" s="13">
        <v>1662</v>
      </c>
      <c r="G32" s="11">
        <v>149.33000000000001</v>
      </c>
      <c r="H32" s="11">
        <v>147</v>
      </c>
      <c r="I32" s="11">
        <v>69</v>
      </c>
      <c r="J32" s="11">
        <f t="shared" si="2"/>
        <v>365.33000000000004</v>
      </c>
      <c r="K32" s="4">
        <v>2</v>
      </c>
    </row>
    <row r="33" spans="1:11" ht="15.75" customHeight="1" x14ac:dyDescent="0.35">
      <c r="A33" s="4">
        <v>294</v>
      </c>
      <c r="B33" s="4" t="s">
        <v>498</v>
      </c>
      <c r="C33" s="14" t="s">
        <v>524</v>
      </c>
      <c r="D33" s="14" t="s">
        <v>513</v>
      </c>
      <c r="E33" s="14" t="s">
        <v>525</v>
      </c>
      <c r="F33" s="14" t="s">
        <v>526</v>
      </c>
      <c r="G33" s="11">
        <v>151.87</v>
      </c>
      <c r="H33" s="11">
        <v>141</v>
      </c>
      <c r="I33" s="11">
        <v>69</v>
      </c>
      <c r="J33" s="11">
        <f t="shared" si="2"/>
        <v>361.87</v>
      </c>
      <c r="K33" s="4">
        <v>3</v>
      </c>
    </row>
    <row r="34" spans="1:11" ht="15.75" customHeight="1" x14ac:dyDescent="0.35">
      <c r="A34" s="4">
        <v>370</v>
      </c>
      <c r="B34" s="4" t="s">
        <v>567</v>
      </c>
      <c r="C34" s="12" t="s">
        <v>633</v>
      </c>
      <c r="D34" s="12" t="s">
        <v>634</v>
      </c>
      <c r="E34" s="13" t="s">
        <v>635</v>
      </c>
      <c r="F34" s="13">
        <v>8813</v>
      </c>
      <c r="G34" s="11">
        <v>144.52000000000001</v>
      </c>
      <c r="H34" s="11">
        <v>146</v>
      </c>
      <c r="I34" s="11">
        <v>69</v>
      </c>
      <c r="J34" s="11">
        <f t="shared" si="2"/>
        <v>359.52</v>
      </c>
      <c r="K34" s="4">
        <v>4</v>
      </c>
    </row>
    <row r="35" spans="1:11" ht="15.75" customHeight="1" x14ac:dyDescent="0.35">
      <c r="A35" s="4">
        <v>295</v>
      </c>
      <c r="B35" s="4" t="s">
        <v>498</v>
      </c>
      <c r="C35" s="14" t="s">
        <v>557</v>
      </c>
      <c r="D35" s="14" t="s">
        <v>554</v>
      </c>
      <c r="E35" s="14" t="s">
        <v>558</v>
      </c>
      <c r="F35" s="14" t="s">
        <v>559</v>
      </c>
      <c r="G35" s="11">
        <v>150.19</v>
      </c>
      <c r="H35" s="11">
        <v>140</v>
      </c>
      <c r="I35" s="11">
        <v>69</v>
      </c>
      <c r="J35" s="11">
        <f t="shared" si="2"/>
        <v>359.19</v>
      </c>
      <c r="K35" s="4">
        <v>5</v>
      </c>
    </row>
    <row r="36" spans="1:11" ht="15.75" customHeight="1" x14ac:dyDescent="0.35">
      <c r="A36" s="4">
        <v>371</v>
      </c>
      <c r="B36" s="4" t="s">
        <v>567</v>
      </c>
      <c r="C36" s="12" t="s">
        <v>655</v>
      </c>
      <c r="D36" s="12" t="s">
        <v>656</v>
      </c>
      <c r="E36" s="15" t="s">
        <v>52</v>
      </c>
      <c r="F36" s="15">
        <v>7951</v>
      </c>
      <c r="G36" s="11">
        <v>149.82</v>
      </c>
      <c r="H36" s="11">
        <v>140</v>
      </c>
      <c r="I36" s="11">
        <v>68</v>
      </c>
      <c r="J36" s="11">
        <f t="shared" si="2"/>
        <v>357.82</v>
      </c>
      <c r="K36" s="4">
        <v>6</v>
      </c>
    </row>
    <row r="37" spans="1:11" ht="15.75" customHeight="1" x14ac:dyDescent="0.35">
      <c r="A37" s="4">
        <v>105</v>
      </c>
      <c r="B37" s="4" t="s">
        <v>72</v>
      </c>
      <c r="C37" s="4" t="s">
        <v>134</v>
      </c>
      <c r="D37" s="4" t="s">
        <v>75</v>
      </c>
      <c r="E37" s="4" t="s">
        <v>135</v>
      </c>
      <c r="F37" s="4" t="s">
        <v>136</v>
      </c>
      <c r="G37" s="11">
        <v>143.96</v>
      </c>
      <c r="H37" s="11">
        <v>140</v>
      </c>
      <c r="I37" s="11">
        <v>68</v>
      </c>
      <c r="J37" s="11">
        <f t="shared" si="2"/>
        <v>351.96000000000004</v>
      </c>
      <c r="K37" s="4">
        <v>7</v>
      </c>
    </row>
    <row r="38" spans="1:11" ht="15.75" customHeight="1" x14ac:dyDescent="0.35">
      <c r="A38" s="4">
        <v>369</v>
      </c>
      <c r="B38" s="4" t="s">
        <v>567</v>
      </c>
      <c r="C38" s="12" t="s">
        <v>652</v>
      </c>
      <c r="D38" s="12" t="s">
        <v>653</v>
      </c>
      <c r="E38" s="4" t="s">
        <v>654</v>
      </c>
      <c r="F38" s="12">
        <v>8528</v>
      </c>
      <c r="G38" s="11">
        <v>140.21</v>
      </c>
      <c r="H38" s="11">
        <v>137</v>
      </c>
      <c r="I38" s="11">
        <v>58</v>
      </c>
      <c r="J38" s="11">
        <f t="shared" si="2"/>
        <v>335.21000000000004</v>
      </c>
      <c r="K38" s="4">
        <v>8</v>
      </c>
    </row>
    <row r="39" spans="1:11" ht="15.75" customHeight="1" x14ac:dyDescent="0.35">
      <c r="A39" s="4">
        <v>296</v>
      </c>
      <c r="B39" s="4" t="s">
        <v>498</v>
      </c>
      <c r="C39" s="14" t="s">
        <v>560</v>
      </c>
      <c r="D39" s="14" t="s">
        <v>561</v>
      </c>
      <c r="E39" s="14" t="s">
        <v>562</v>
      </c>
      <c r="F39" s="14" t="s">
        <v>563</v>
      </c>
      <c r="G39" s="11">
        <v>145.80000000000001</v>
      </c>
      <c r="H39" s="11">
        <v>138</v>
      </c>
      <c r="I39" s="11">
        <v>59</v>
      </c>
      <c r="J39" s="11">
        <f t="shared" si="2"/>
        <v>342.8</v>
      </c>
      <c r="K39" s="4">
        <v>9</v>
      </c>
    </row>
    <row r="40" spans="1:11" ht="15.75" customHeight="1" x14ac:dyDescent="0.35">
      <c r="A40" s="42"/>
      <c r="B40" s="42"/>
      <c r="C40" s="42"/>
      <c r="D40" s="42"/>
      <c r="E40" s="42"/>
      <c r="F40" s="42"/>
      <c r="G40" s="43"/>
      <c r="H40" s="43"/>
      <c r="I40" s="43"/>
      <c r="J40" s="43"/>
      <c r="K40" s="42"/>
    </row>
    <row r="41" spans="1:11" ht="15.75" customHeight="1" x14ac:dyDescent="0.35">
      <c r="A41" s="88" t="s">
        <v>65</v>
      </c>
      <c r="B41" s="88" t="s">
        <v>1043</v>
      </c>
      <c r="H41" s="2"/>
      <c r="I41" s="2"/>
      <c r="J41" s="2"/>
    </row>
    <row r="42" spans="1:11" ht="15.75" customHeight="1" x14ac:dyDescent="0.35">
      <c r="A42" s="4" t="s">
        <v>0</v>
      </c>
      <c r="B42" s="4" t="s">
        <v>1</v>
      </c>
      <c r="C42" s="4" t="s">
        <v>31</v>
      </c>
      <c r="D42" s="4" t="s">
        <v>32</v>
      </c>
      <c r="E42" s="4" t="s">
        <v>2</v>
      </c>
      <c r="F42" s="4" t="s">
        <v>3</v>
      </c>
      <c r="G42" s="11" t="s">
        <v>66</v>
      </c>
      <c r="H42" s="11" t="s">
        <v>63</v>
      </c>
      <c r="I42" s="11" t="s">
        <v>4</v>
      </c>
      <c r="J42" s="11" t="s">
        <v>8</v>
      </c>
      <c r="K42" s="4" t="s">
        <v>9</v>
      </c>
    </row>
    <row r="43" spans="1:11" ht="15.75" customHeight="1" x14ac:dyDescent="0.35">
      <c r="A43" s="4">
        <v>377</v>
      </c>
      <c r="B43" s="4" t="s">
        <v>567</v>
      </c>
      <c r="C43" s="12" t="s">
        <v>643</v>
      </c>
      <c r="D43" s="12" t="s">
        <v>634</v>
      </c>
      <c r="E43" s="13" t="s">
        <v>667</v>
      </c>
      <c r="F43" s="13">
        <v>4982</v>
      </c>
      <c r="G43" s="11">
        <v>154.04</v>
      </c>
      <c r="H43" s="11">
        <v>143</v>
      </c>
      <c r="I43" s="11">
        <v>69</v>
      </c>
      <c r="J43" s="11">
        <f t="shared" ref="J43:J48" si="3">G43+H43+I43</f>
        <v>366.03999999999996</v>
      </c>
      <c r="K43" s="4">
        <v>1</v>
      </c>
    </row>
    <row r="44" spans="1:11" ht="15.75" customHeight="1" x14ac:dyDescent="0.35">
      <c r="A44" s="4">
        <v>374</v>
      </c>
      <c r="B44" s="4" t="s">
        <v>567</v>
      </c>
      <c r="C44" s="12" t="s">
        <v>661</v>
      </c>
      <c r="D44" s="12" t="s">
        <v>634</v>
      </c>
      <c r="E44" s="15" t="s">
        <v>662</v>
      </c>
      <c r="F44" s="15">
        <v>2713</v>
      </c>
      <c r="G44" s="11">
        <v>150.77000000000001</v>
      </c>
      <c r="H44" s="11">
        <v>146</v>
      </c>
      <c r="I44" s="11">
        <v>69</v>
      </c>
      <c r="J44" s="11">
        <f t="shared" si="3"/>
        <v>365.77</v>
      </c>
      <c r="K44" s="4">
        <v>2</v>
      </c>
    </row>
    <row r="45" spans="1:11" ht="15.75" customHeight="1" x14ac:dyDescent="0.35">
      <c r="A45" s="4">
        <v>297</v>
      </c>
      <c r="B45" s="4" t="s">
        <v>498</v>
      </c>
      <c r="C45" s="14" t="s">
        <v>520</v>
      </c>
      <c r="D45" s="14" t="s">
        <v>521</v>
      </c>
      <c r="E45" s="14" t="s">
        <v>522</v>
      </c>
      <c r="F45" s="14" t="s">
        <v>523</v>
      </c>
      <c r="G45" s="11">
        <v>149.74</v>
      </c>
      <c r="H45" s="11">
        <v>147</v>
      </c>
      <c r="I45" s="11">
        <v>69</v>
      </c>
      <c r="J45" s="11">
        <f t="shared" si="3"/>
        <v>365.74</v>
      </c>
      <c r="K45" s="4">
        <v>3</v>
      </c>
    </row>
    <row r="46" spans="1:11" ht="15.75" customHeight="1" x14ac:dyDescent="0.35">
      <c r="A46" s="4">
        <v>375</v>
      </c>
      <c r="B46" s="4" t="s">
        <v>567</v>
      </c>
      <c r="C46" s="12" t="s">
        <v>663</v>
      </c>
      <c r="D46" s="12" t="s">
        <v>634</v>
      </c>
      <c r="E46" s="13" t="s">
        <v>664</v>
      </c>
      <c r="F46" s="13">
        <v>6998</v>
      </c>
      <c r="G46" s="11">
        <v>151.72</v>
      </c>
      <c r="H46" s="11">
        <v>142</v>
      </c>
      <c r="I46" s="11">
        <v>69</v>
      </c>
      <c r="J46" s="11">
        <f t="shared" si="3"/>
        <v>362.72</v>
      </c>
      <c r="K46" s="4">
        <v>4</v>
      </c>
    </row>
    <row r="47" spans="1:11" ht="15.75" customHeight="1" x14ac:dyDescent="0.35">
      <c r="A47" s="4">
        <v>376</v>
      </c>
      <c r="B47" s="4" t="s">
        <v>567</v>
      </c>
      <c r="C47" s="12" t="s">
        <v>640</v>
      </c>
      <c r="D47" s="12" t="s">
        <v>665</v>
      </c>
      <c r="E47" s="15" t="s">
        <v>666</v>
      </c>
      <c r="F47" s="15">
        <v>1687</v>
      </c>
      <c r="G47" s="11">
        <v>150.55000000000001</v>
      </c>
      <c r="H47" s="11">
        <v>141</v>
      </c>
      <c r="I47" s="11">
        <v>69</v>
      </c>
      <c r="J47" s="11">
        <f t="shared" si="3"/>
        <v>360.55</v>
      </c>
      <c r="K47" s="4">
        <v>5</v>
      </c>
    </row>
    <row r="48" spans="1:11" s="42" customFormat="1" ht="15.75" customHeight="1" x14ac:dyDescent="0.35">
      <c r="A48" s="4">
        <v>298</v>
      </c>
      <c r="B48" s="4" t="s">
        <v>498</v>
      </c>
      <c r="C48" s="14" t="s">
        <v>564</v>
      </c>
      <c r="D48" s="14" t="s">
        <v>565</v>
      </c>
      <c r="E48" s="14" t="s">
        <v>566</v>
      </c>
      <c r="F48" s="14" t="s">
        <v>530</v>
      </c>
      <c r="G48" s="11">
        <v>150.09</v>
      </c>
      <c r="H48" s="11">
        <v>141</v>
      </c>
      <c r="I48" s="11">
        <v>58</v>
      </c>
      <c r="J48" s="11">
        <f t="shared" si="3"/>
        <v>349.09000000000003</v>
      </c>
      <c r="K48" s="4">
        <v>6</v>
      </c>
    </row>
    <row r="49" spans="1:12" s="42" customFormat="1" ht="15.75" customHeight="1" x14ac:dyDescent="0.35">
      <c r="C49" s="45"/>
      <c r="D49" s="45"/>
      <c r="E49" s="45"/>
      <c r="F49" s="45"/>
      <c r="G49" s="43"/>
      <c r="H49" s="43"/>
      <c r="I49" s="43"/>
      <c r="J49" s="43"/>
    </row>
    <row r="50" spans="1:12" s="42" customFormat="1" ht="15.75" customHeight="1" x14ac:dyDescent="0.35">
      <c r="A50" s="88" t="s">
        <v>1055</v>
      </c>
    </row>
    <row r="51" spans="1:12" s="42" customFormat="1" ht="15.75" customHeight="1" x14ac:dyDescent="0.35">
      <c r="A51" s="4" t="s">
        <v>0</v>
      </c>
      <c r="B51" s="4" t="s">
        <v>1</v>
      </c>
      <c r="C51" s="4" t="s">
        <v>31</v>
      </c>
      <c r="D51" s="4" t="s">
        <v>32</v>
      </c>
      <c r="E51" s="4" t="s">
        <v>2</v>
      </c>
      <c r="F51" s="4" t="s">
        <v>3</v>
      </c>
      <c r="G51" s="11" t="s">
        <v>1047</v>
      </c>
      <c r="H51" s="11" t="s">
        <v>67</v>
      </c>
      <c r="I51" s="11" t="s">
        <v>63</v>
      </c>
      <c r="J51" s="11" t="s">
        <v>4</v>
      </c>
      <c r="K51" s="4" t="s">
        <v>8</v>
      </c>
      <c r="L51" s="4" t="s">
        <v>9</v>
      </c>
    </row>
    <row r="52" spans="1:12" ht="15.75" customHeight="1" x14ac:dyDescent="0.35">
      <c r="A52" s="4">
        <v>381</v>
      </c>
      <c r="B52" s="4" t="s">
        <v>567</v>
      </c>
      <c r="C52" s="12" t="s">
        <v>608</v>
      </c>
      <c r="D52" s="12" t="s">
        <v>634</v>
      </c>
      <c r="E52" s="13" t="s">
        <v>670</v>
      </c>
      <c r="F52" s="13">
        <v>835</v>
      </c>
      <c r="G52" s="11">
        <v>145</v>
      </c>
      <c r="H52" s="11">
        <v>147.07</v>
      </c>
      <c r="I52" s="11">
        <v>154</v>
      </c>
      <c r="J52" s="11">
        <v>69</v>
      </c>
      <c r="K52" s="4">
        <f>SUM(G52+I52+J52)</f>
        <v>368</v>
      </c>
      <c r="L52" s="4" t="s">
        <v>1042</v>
      </c>
    </row>
    <row r="53" spans="1:12" ht="15.75" customHeight="1" x14ac:dyDescent="0.35">
      <c r="A53" s="4">
        <v>303</v>
      </c>
      <c r="B53" s="4" t="s">
        <v>498</v>
      </c>
      <c r="C53" s="14" t="s">
        <v>520</v>
      </c>
      <c r="D53" s="14" t="s">
        <v>521</v>
      </c>
      <c r="E53" s="14" t="s">
        <v>522</v>
      </c>
      <c r="F53" s="14" t="s">
        <v>523</v>
      </c>
      <c r="G53" s="11">
        <v>145</v>
      </c>
      <c r="H53" s="11">
        <v>145.19999999999999</v>
      </c>
      <c r="I53" s="11">
        <v>152</v>
      </c>
      <c r="J53" s="11">
        <v>69</v>
      </c>
      <c r="K53" s="4">
        <f t="shared" ref="K53:K62" si="4">SUM(G53+I53+J53)</f>
        <v>366</v>
      </c>
    </row>
    <row r="54" spans="1:12" ht="15.75" customHeight="1" x14ac:dyDescent="0.35">
      <c r="A54" s="4">
        <v>301</v>
      </c>
      <c r="B54" s="4" t="s">
        <v>498</v>
      </c>
      <c r="C54" s="14" t="s">
        <v>557</v>
      </c>
      <c r="D54" s="14" t="s">
        <v>554</v>
      </c>
      <c r="E54" s="14" t="s">
        <v>558</v>
      </c>
      <c r="F54" s="14" t="s">
        <v>559</v>
      </c>
      <c r="G54" s="11">
        <v>145</v>
      </c>
      <c r="H54" s="11">
        <v>145.74</v>
      </c>
      <c r="I54" s="11">
        <v>152</v>
      </c>
      <c r="J54" s="11">
        <v>69</v>
      </c>
      <c r="K54" s="4">
        <f t="shared" si="4"/>
        <v>366</v>
      </c>
    </row>
    <row r="55" spans="1:12" ht="15.75" customHeight="1" x14ac:dyDescent="0.35">
      <c r="A55" s="4">
        <v>300</v>
      </c>
      <c r="B55" s="4" t="s">
        <v>498</v>
      </c>
      <c r="C55" s="14" t="s">
        <v>524</v>
      </c>
      <c r="D55" s="14" t="s">
        <v>513</v>
      </c>
      <c r="E55" s="14" t="s">
        <v>525</v>
      </c>
      <c r="F55" s="14" t="s">
        <v>526</v>
      </c>
      <c r="G55" s="11">
        <v>145</v>
      </c>
      <c r="H55" s="11">
        <v>145.29</v>
      </c>
      <c r="I55" s="11">
        <v>149</v>
      </c>
      <c r="J55" s="11">
        <v>69</v>
      </c>
      <c r="K55" s="4">
        <f t="shared" si="4"/>
        <v>363</v>
      </c>
    </row>
    <row r="56" spans="1:12" ht="15.75" customHeight="1" x14ac:dyDescent="0.35">
      <c r="A56" s="4">
        <v>382</v>
      </c>
      <c r="B56" s="4" t="s">
        <v>567</v>
      </c>
      <c r="C56" s="12" t="s">
        <v>663</v>
      </c>
      <c r="D56" s="12" t="s">
        <v>634</v>
      </c>
      <c r="E56" s="13" t="s">
        <v>671</v>
      </c>
      <c r="F56" s="13">
        <v>6998</v>
      </c>
      <c r="G56" s="11">
        <v>145</v>
      </c>
      <c r="H56" s="11">
        <v>145.88</v>
      </c>
      <c r="I56" s="11">
        <v>149</v>
      </c>
      <c r="J56" s="11">
        <v>69</v>
      </c>
      <c r="K56" s="4">
        <f t="shared" si="4"/>
        <v>363</v>
      </c>
    </row>
    <row r="57" spans="1:12" ht="15.75" customHeight="1" x14ac:dyDescent="0.35">
      <c r="A57" s="4">
        <v>380</v>
      </c>
      <c r="B57" s="4" t="s">
        <v>567</v>
      </c>
      <c r="C57" s="12" t="s">
        <v>639</v>
      </c>
      <c r="D57" s="12" t="s">
        <v>634</v>
      </c>
      <c r="E57" s="15" t="s">
        <v>29</v>
      </c>
      <c r="F57" s="15">
        <v>1662</v>
      </c>
      <c r="G57" s="11">
        <v>145</v>
      </c>
      <c r="H57" s="11">
        <v>147.36000000000001</v>
      </c>
      <c r="I57" s="11">
        <v>149</v>
      </c>
      <c r="J57" s="11">
        <v>69</v>
      </c>
      <c r="K57" s="4">
        <f t="shared" si="4"/>
        <v>363</v>
      </c>
    </row>
    <row r="58" spans="1:12" ht="15.75" customHeight="1" x14ac:dyDescent="0.35">
      <c r="A58" s="4">
        <v>379</v>
      </c>
      <c r="B58" s="4" t="s">
        <v>567</v>
      </c>
      <c r="C58" s="12" t="s">
        <v>600</v>
      </c>
      <c r="D58" s="12" t="s">
        <v>634</v>
      </c>
      <c r="E58" s="13" t="s">
        <v>669</v>
      </c>
      <c r="F58" s="13">
        <v>7</v>
      </c>
      <c r="G58" s="11">
        <v>144.94999999999999</v>
      </c>
      <c r="H58" s="11">
        <v>144.94999999999999</v>
      </c>
      <c r="I58" s="11">
        <v>148</v>
      </c>
      <c r="J58" s="11">
        <v>69</v>
      </c>
      <c r="K58" s="4">
        <f t="shared" si="4"/>
        <v>361.95</v>
      </c>
    </row>
    <row r="59" spans="1:12" ht="15.75" customHeight="1" x14ac:dyDescent="0.35">
      <c r="A59" s="4">
        <v>378</v>
      </c>
      <c r="B59" s="4" t="s">
        <v>567</v>
      </c>
      <c r="C59" s="12" t="s">
        <v>578</v>
      </c>
      <c r="D59" s="12" t="s">
        <v>645</v>
      </c>
      <c r="E59" s="15" t="s">
        <v>668</v>
      </c>
      <c r="F59" s="15">
        <v>109</v>
      </c>
      <c r="G59" s="11">
        <v>145</v>
      </c>
      <c r="H59" s="11">
        <v>150.79</v>
      </c>
      <c r="I59" s="11">
        <v>144</v>
      </c>
      <c r="J59" s="11">
        <v>69</v>
      </c>
      <c r="K59" s="4">
        <f t="shared" si="4"/>
        <v>358</v>
      </c>
    </row>
    <row r="60" spans="1:12" ht="15.75" customHeight="1" x14ac:dyDescent="0.35">
      <c r="A60" s="4">
        <v>106</v>
      </c>
      <c r="B60" s="4" t="s">
        <v>72</v>
      </c>
      <c r="C60" s="4" t="s">
        <v>134</v>
      </c>
      <c r="D60" s="4" t="s">
        <v>75</v>
      </c>
      <c r="E60" s="4" t="s">
        <v>135</v>
      </c>
      <c r="F60" s="4" t="s">
        <v>136</v>
      </c>
      <c r="G60" s="11">
        <v>143.96</v>
      </c>
      <c r="H60" s="11">
        <v>143.96</v>
      </c>
      <c r="I60" s="11">
        <v>144</v>
      </c>
      <c r="J60" s="11">
        <v>69</v>
      </c>
      <c r="K60" s="4">
        <f t="shared" si="4"/>
        <v>356.96000000000004</v>
      </c>
    </row>
    <row r="61" spans="1:12" ht="15.75" customHeight="1" x14ac:dyDescent="0.35">
      <c r="A61" s="4">
        <v>304</v>
      </c>
      <c r="B61" s="4" t="s">
        <v>498</v>
      </c>
      <c r="C61" s="14" t="s">
        <v>564</v>
      </c>
      <c r="D61" s="14" t="s">
        <v>565</v>
      </c>
      <c r="E61" s="14" t="s">
        <v>566</v>
      </c>
      <c r="F61" s="14" t="s">
        <v>530</v>
      </c>
      <c r="G61" s="11">
        <v>143.49</v>
      </c>
      <c r="H61" s="11">
        <v>143.49</v>
      </c>
      <c r="I61" s="11">
        <v>144</v>
      </c>
      <c r="J61" s="11">
        <v>69</v>
      </c>
      <c r="K61" s="4">
        <f t="shared" si="4"/>
        <v>356.49</v>
      </c>
    </row>
    <row r="62" spans="1:12" ht="15.75" customHeight="1" x14ac:dyDescent="0.35">
      <c r="A62" s="4">
        <v>299</v>
      </c>
      <c r="B62" s="4" t="s">
        <v>498</v>
      </c>
      <c r="C62" s="14" t="s">
        <v>541</v>
      </c>
      <c r="D62" s="14" t="s">
        <v>542</v>
      </c>
      <c r="E62" s="14" t="s">
        <v>543</v>
      </c>
      <c r="F62" s="14" t="s">
        <v>544</v>
      </c>
      <c r="G62" s="11">
        <v>138.83000000000001</v>
      </c>
      <c r="H62" s="11">
        <v>13883</v>
      </c>
      <c r="I62" s="11">
        <v>144</v>
      </c>
      <c r="J62" s="11">
        <v>69</v>
      </c>
      <c r="K62" s="4">
        <f t="shared" si="4"/>
        <v>351.83000000000004</v>
      </c>
    </row>
    <row r="63" spans="1:12" ht="15.75" customHeight="1" x14ac:dyDescent="0.35">
      <c r="C63" s="21"/>
      <c r="D63" s="21"/>
      <c r="E63" s="21"/>
      <c r="F63" s="21"/>
      <c r="G63" s="10"/>
    </row>
    <row r="64" spans="1:12" ht="15.75" customHeight="1" x14ac:dyDescent="0.35">
      <c r="A64" s="88" t="s">
        <v>70</v>
      </c>
      <c r="B64" s="88" t="s">
        <v>69</v>
      </c>
      <c r="C64" s="21"/>
      <c r="D64" s="21"/>
      <c r="E64" s="21"/>
      <c r="F64" s="21"/>
      <c r="G64" s="10"/>
    </row>
    <row r="65" spans="1:12" ht="15.75" customHeight="1" x14ac:dyDescent="0.35">
      <c r="A65" s="4" t="s">
        <v>0</v>
      </c>
      <c r="B65" s="4" t="s">
        <v>1</v>
      </c>
      <c r="C65" s="4" t="s">
        <v>31</v>
      </c>
      <c r="D65" s="4" t="s">
        <v>32</v>
      </c>
      <c r="E65" s="4" t="s">
        <v>2</v>
      </c>
      <c r="F65" s="4" t="s">
        <v>3</v>
      </c>
      <c r="G65" s="4" t="s">
        <v>66</v>
      </c>
      <c r="H65" s="11" t="s">
        <v>71</v>
      </c>
      <c r="I65" s="11" t="s">
        <v>4</v>
      </c>
      <c r="J65" s="11" t="s">
        <v>8</v>
      </c>
      <c r="K65" s="11" t="s">
        <v>9</v>
      </c>
      <c r="L65" s="10"/>
    </row>
    <row r="66" spans="1:12" ht="15.75" customHeight="1" x14ac:dyDescent="0.35">
      <c r="A66" s="4">
        <v>305</v>
      </c>
      <c r="B66" s="4" t="s">
        <v>498</v>
      </c>
      <c r="C66" s="14" t="s">
        <v>553</v>
      </c>
      <c r="D66" s="14" t="s">
        <v>554</v>
      </c>
      <c r="E66" s="14" t="s">
        <v>555</v>
      </c>
      <c r="F66" s="14" t="s">
        <v>556</v>
      </c>
      <c r="G66" s="4">
        <v>150.77000000000001</v>
      </c>
      <c r="H66" s="11">
        <v>153.1</v>
      </c>
      <c r="I66" s="11">
        <v>106</v>
      </c>
      <c r="J66" s="22">
        <f t="shared" ref="J66:J71" si="5">G66+H66+I66</f>
        <v>409.87</v>
      </c>
      <c r="K66" s="11">
        <v>1</v>
      </c>
      <c r="L66" s="10"/>
    </row>
    <row r="67" spans="1:12" ht="15.75" customHeight="1" x14ac:dyDescent="0.35">
      <c r="A67" s="4">
        <v>383</v>
      </c>
      <c r="B67" s="4" t="s">
        <v>567</v>
      </c>
      <c r="C67" s="12" t="s">
        <v>578</v>
      </c>
      <c r="D67" s="4" t="s">
        <v>645</v>
      </c>
      <c r="E67" s="15" t="s">
        <v>668</v>
      </c>
      <c r="F67" s="15">
        <v>109</v>
      </c>
      <c r="G67" s="4">
        <v>149.41</v>
      </c>
      <c r="H67" s="11">
        <v>150.79</v>
      </c>
      <c r="I67" s="11">
        <v>106</v>
      </c>
      <c r="J67" s="22">
        <f t="shared" si="5"/>
        <v>406.2</v>
      </c>
      <c r="K67" s="11">
        <v>2</v>
      </c>
      <c r="L67" s="10"/>
    </row>
    <row r="68" spans="1:12" ht="15.75" customHeight="1" x14ac:dyDescent="0.35">
      <c r="A68" s="4">
        <v>307</v>
      </c>
      <c r="B68" s="4" t="s">
        <v>498</v>
      </c>
      <c r="C68" s="14" t="s">
        <v>545</v>
      </c>
      <c r="D68" s="14" t="s">
        <v>546</v>
      </c>
      <c r="E68" s="14" t="s">
        <v>547</v>
      </c>
      <c r="F68" s="14" t="s">
        <v>548</v>
      </c>
      <c r="G68" s="4">
        <v>147.47</v>
      </c>
      <c r="H68" s="11">
        <v>148.44999999999999</v>
      </c>
      <c r="I68" s="11">
        <v>106</v>
      </c>
      <c r="J68" s="22">
        <f t="shared" si="5"/>
        <v>401.91999999999996</v>
      </c>
      <c r="K68" s="11">
        <v>3</v>
      </c>
      <c r="L68" s="10"/>
    </row>
    <row r="69" spans="1:12" ht="15.75" customHeight="1" x14ac:dyDescent="0.35">
      <c r="A69" s="4">
        <v>384</v>
      </c>
      <c r="B69" s="4" t="s">
        <v>567</v>
      </c>
      <c r="C69" s="12" t="s">
        <v>600</v>
      </c>
      <c r="D69" s="4" t="s">
        <v>672</v>
      </c>
      <c r="E69" s="13" t="s">
        <v>669</v>
      </c>
      <c r="F69" s="13">
        <v>7</v>
      </c>
      <c r="G69" s="4">
        <v>144.61000000000001</v>
      </c>
      <c r="H69" s="11">
        <v>144.22</v>
      </c>
      <c r="I69" s="11">
        <v>106</v>
      </c>
      <c r="J69" s="22">
        <f t="shared" si="5"/>
        <v>394.83000000000004</v>
      </c>
      <c r="K69" s="11">
        <v>4</v>
      </c>
      <c r="L69" s="10"/>
    </row>
    <row r="70" spans="1:12" ht="15.75" customHeight="1" x14ac:dyDescent="0.35">
      <c r="A70" s="4">
        <v>385</v>
      </c>
      <c r="B70" s="4" t="s">
        <v>567</v>
      </c>
      <c r="C70" s="12" t="s">
        <v>608</v>
      </c>
      <c r="D70" s="4" t="s">
        <v>672</v>
      </c>
      <c r="E70" s="15" t="s">
        <v>673</v>
      </c>
      <c r="F70" s="15">
        <v>835</v>
      </c>
      <c r="G70" s="4">
        <v>143.16999999999999</v>
      </c>
      <c r="H70" s="11">
        <v>147.07</v>
      </c>
      <c r="I70" s="11">
        <v>104</v>
      </c>
      <c r="J70" s="11">
        <f t="shared" si="5"/>
        <v>394.24</v>
      </c>
      <c r="K70" s="11">
        <v>5</v>
      </c>
      <c r="L70" s="10"/>
    </row>
    <row r="71" spans="1:12" ht="15.75" customHeight="1" x14ac:dyDescent="0.35">
      <c r="A71" s="4">
        <v>308</v>
      </c>
      <c r="B71" s="4" t="s">
        <v>498</v>
      </c>
      <c r="C71" s="14" t="s">
        <v>549</v>
      </c>
      <c r="D71" s="14" t="s">
        <v>550</v>
      </c>
      <c r="E71" s="14" t="s">
        <v>551</v>
      </c>
      <c r="F71" s="14" t="s">
        <v>552</v>
      </c>
      <c r="G71" s="4">
        <v>138.44999999999999</v>
      </c>
      <c r="H71" s="11">
        <v>138.88999999999999</v>
      </c>
      <c r="I71" s="11">
        <v>106</v>
      </c>
      <c r="J71" s="11">
        <f t="shared" si="5"/>
        <v>383.34</v>
      </c>
      <c r="K71" s="11">
        <v>6</v>
      </c>
      <c r="L71" s="10"/>
    </row>
    <row r="72" spans="1:12" ht="15.75" customHeight="1" x14ac:dyDescent="0.35">
      <c r="A72" s="33"/>
      <c r="B72" s="34"/>
      <c r="C72" s="42"/>
      <c r="D72" s="42"/>
      <c r="E72" s="42"/>
      <c r="F72" s="42"/>
      <c r="G72" s="43"/>
      <c r="H72" s="43"/>
      <c r="I72" s="43"/>
      <c r="J72" s="43"/>
      <c r="K72" s="42"/>
    </row>
    <row r="73" spans="1:12" ht="15.75" customHeight="1" x14ac:dyDescent="0.35">
      <c r="A73" s="88" t="s">
        <v>70</v>
      </c>
      <c r="B73" s="88" t="s">
        <v>1044</v>
      </c>
      <c r="C73" s="42"/>
      <c r="D73" s="42"/>
      <c r="E73" s="42"/>
      <c r="F73" s="42"/>
      <c r="G73" s="43"/>
      <c r="H73" s="43"/>
      <c r="I73" s="43"/>
      <c r="J73" s="43"/>
      <c r="K73" s="42"/>
    </row>
    <row r="74" spans="1:12" ht="15.75" customHeight="1" x14ac:dyDescent="0.35">
      <c r="A74" s="4" t="s">
        <v>0</v>
      </c>
      <c r="B74" s="4" t="s">
        <v>1</v>
      </c>
      <c r="C74" s="4" t="s">
        <v>31</v>
      </c>
      <c r="D74" s="4" t="s">
        <v>32</v>
      </c>
      <c r="E74" s="4" t="s">
        <v>2</v>
      </c>
      <c r="F74" s="4" t="s">
        <v>3</v>
      </c>
      <c r="G74" s="4" t="s">
        <v>66</v>
      </c>
      <c r="H74" s="11" t="s">
        <v>71</v>
      </c>
      <c r="I74" s="11" t="s">
        <v>4</v>
      </c>
      <c r="J74" s="11" t="s">
        <v>8</v>
      </c>
      <c r="K74" s="11" t="s">
        <v>9</v>
      </c>
    </row>
    <row r="75" spans="1:12" ht="15.75" customHeight="1" x14ac:dyDescent="0.35">
      <c r="A75" s="4">
        <v>388</v>
      </c>
      <c r="B75" s="4" t="s">
        <v>567</v>
      </c>
      <c r="C75" s="12" t="s">
        <v>658</v>
      </c>
      <c r="D75" s="4" t="s">
        <v>676</v>
      </c>
      <c r="E75" s="13" t="s">
        <v>660</v>
      </c>
      <c r="F75" s="13">
        <v>3964</v>
      </c>
      <c r="G75" s="4">
        <v>156.22999999999999</v>
      </c>
      <c r="H75" s="11">
        <v>154.47</v>
      </c>
      <c r="I75" s="11">
        <v>106</v>
      </c>
      <c r="J75" s="11">
        <f t="shared" ref="J75:J81" si="6">G75+H75+I75</f>
        <v>416.7</v>
      </c>
      <c r="K75" s="11">
        <v>1</v>
      </c>
    </row>
    <row r="76" spans="1:12" ht="15.75" customHeight="1" x14ac:dyDescent="0.35">
      <c r="A76" s="4">
        <v>309</v>
      </c>
      <c r="B76" s="4" t="s">
        <v>498</v>
      </c>
      <c r="C76" s="14" t="s">
        <v>524</v>
      </c>
      <c r="D76" s="14" t="s">
        <v>513</v>
      </c>
      <c r="E76" s="14" t="s">
        <v>525</v>
      </c>
      <c r="F76" s="14" t="s">
        <v>526</v>
      </c>
      <c r="G76" s="4">
        <v>151.87</v>
      </c>
      <c r="H76" s="11">
        <v>152.19</v>
      </c>
      <c r="I76" s="11">
        <v>106</v>
      </c>
      <c r="J76" s="11">
        <f t="shared" si="6"/>
        <v>410.06</v>
      </c>
      <c r="K76" s="11">
        <v>2</v>
      </c>
    </row>
    <row r="77" spans="1:12" ht="15.75" customHeight="1" x14ac:dyDescent="0.35">
      <c r="A77" s="4">
        <v>310</v>
      </c>
      <c r="B77" s="4" t="s">
        <v>498</v>
      </c>
      <c r="C77" s="14" t="s">
        <v>557</v>
      </c>
      <c r="D77" s="14" t="s">
        <v>554</v>
      </c>
      <c r="E77" s="14" t="s">
        <v>558</v>
      </c>
      <c r="F77" s="14" t="s">
        <v>559</v>
      </c>
      <c r="G77" s="4">
        <v>149.5</v>
      </c>
      <c r="H77" s="11">
        <v>153.51</v>
      </c>
      <c r="I77" s="11">
        <v>106</v>
      </c>
      <c r="J77" s="11">
        <f t="shared" si="6"/>
        <v>409.01</v>
      </c>
      <c r="K77" s="11">
        <v>3</v>
      </c>
    </row>
    <row r="78" spans="1:12" ht="15.75" customHeight="1" x14ac:dyDescent="0.35">
      <c r="A78" s="4">
        <v>311</v>
      </c>
      <c r="B78" s="4" t="s">
        <v>498</v>
      </c>
      <c r="C78" s="14" t="s">
        <v>537</v>
      </c>
      <c r="D78" s="14" t="s">
        <v>538</v>
      </c>
      <c r="E78" s="14" t="s">
        <v>539</v>
      </c>
      <c r="F78" s="14" t="s">
        <v>540</v>
      </c>
      <c r="G78" s="4">
        <v>149.87</v>
      </c>
      <c r="H78" s="11">
        <v>148.16999999999999</v>
      </c>
      <c r="I78" s="11">
        <v>106</v>
      </c>
      <c r="J78" s="11">
        <f t="shared" si="6"/>
        <v>404.03999999999996</v>
      </c>
      <c r="K78" s="11">
        <v>4</v>
      </c>
    </row>
    <row r="79" spans="1:12" ht="15.75" customHeight="1" x14ac:dyDescent="0.35">
      <c r="A79" s="4">
        <v>386</v>
      </c>
      <c r="B79" s="4" t="s">
        <v>567</v>
      </c>
      <c r="C79" s="12" t="s">
        <v>661</v>
      </c>
      <c r="D79" s="4" t="s">
        <v>674</v>
      </c>
      <c r="E79" s="15" t="s">
        <v>675</v>
      </c>
      <c r="F79" s="15">
        <v>2713</v>
      </c>
      <c r="G79" s="4">
        <v>150.77000000000001</v>
      </c>
      <c r="H79" s="11">
        <v>146.07</v>
      </c>
      <c r="I79" s="11">
        <v>106</v>
      </c>
      <c r="J79" s="11">
        <f t="shared" si="6"/>
        <v>402.84000000000003</v>
      </c>
      <c r="K79" s="11">
        <v>5</v>
      </c>
    </row>
    <row r="80" spans="1:12" ht="15.75" customHeight="1" x14ac:dyDescent="0.35">
      <c r="A80" s="4">
        <v>387</v>
      </c>
      <c r="B80" s="4" t="s">
        <v>567</v>
      </c>
      <c r="C80" s="12" t="s">
        <v>639</v>
      </c>
      <c r="D80" s="4" t="s">
        <v>674</v>
      </c>
      <c r="E80" s="13" t="s">
        <v>29</v>
      </c>
      <c r="F80" s="13">
        <v>1662</v>
      </c>
      <c r="G80" s="4">
        <v>149.33000000000001</v>
      </c>
      <c r="H80" s="11">
        <v>142.08000000000001</v>
      </c>
      <c r="I80" s="11">
        <v>106</v>
      </c>
      <c r="J80" s="11">
        <f t="shared" si="6"/>
        <v>397.41</v>
      </c>
      <c r="K80" s="11">
        <v>6</v>
      </c>
    </row>
    <row r="81" spans="1:11" ht="15.75" customHeight="1" x14ac:dyDescent="0.35">
      <c r="A81" s="4">
        <v>312</v>
      </c>
      <c r="B81" s="4" t="s">
        <v>498</v>
      </c>
      <c r="C81" s="14" t="s">
        <v>560</v>
      </c>
      <c r="D81" s="14" t="s">
        <v>561</v>
      </c>
      <c r="E81" s="14" t="s">
        <v>562</v>
      </c>
      <c r="F81" s="14" t="s">
        <v>563</v>
      </c>
      <c r="G81" s="4">
        <v>145.93</v>
      </c>
      <c r="H81" s="11">
        <v>145.57</v>
      </c>
      <c r="I81" s="11">
        <v>96</v>
      </c>
      <c r="J81" s="11">
        <f t="shared" si="6"/>
        <v>387.5</v>
      </c>
      <c r="K81" s="11">
        <v>7</v>
      </c>
    </row>
    <row r="82" spans="1:11" ht="15.75" customHeight="1" x14ac:dyDescent="0.35">
      <c r="A82" s="16"/>
      <c r="B82" s="40"/>
      <c r="C82" s="38"/>
      <c r="D82" s="38"/>
      <c r="E82" s="38"/>
      <c r="F82" s="38"/>
      <c r="G82" s="35"/>
      <c r="H82" s="35"/>
      <c r="I82" s="35"/>
      <c r="J82" s="35"/>
      <c r="K82" s="34"/>
    </row>
    <row r="83" spans="1:11" ht="15.75" customHeight="1" x14ac:dyDescent="0.35">
      <c r="A83" s="90" t="s">
        <v>70</v>
      </c>
      <c r="B83" s="91" t="s">
        <v>1045</v>
      </c>
      <c r="C83" s="46"/>
      <c r="D83" s="47"/>
      <c r="E83" s="47"/>
      <c r="F83" s="47"/>
      <c r="G83" s="48"/>
      <c r="H83" s="48"/>
      <c r="I83" s="48"/>
      <c r="J83" s="48"/>
      <c r="K83" s="47"/>
    </row>
    <row r="84" spans="1:11" ht="15.75" customHeight="1" x14ac:dyDescent="0.35">
      <c r="A84" s="4" t="s">
        <v>0</v>
      </c>
      <c r="B84" s="4" t="s">
        <v>1</v>
      </c>
      <c r="C84" s="17" t="s">
        <v>31</v>
      </c>
      <c r="D84" s="17" t="s">
        <v>32</v>
      </c>
      <c r="E84" s="17" t="s">
        <v>2</v>
      </c>
      <c r="F84" s="17" t="s">
        <v>3</v>
      </c>
      <c r="G84" s="17" t="s">
        <v>66</v>
      </c>
      <c r="H84" s="23" t="s">
        <v>71</v>
      </c>
      <c r="I84" s="23" t="s">
        <v>4</v>
      </c>
      <c r="J84" s="23" t="s">
        <v>8</v>
      </c>
      <c r="K84" s="23" t="s">
        <v>9</v>
      </c>
    </row>
    <row r="85" spans="1:11" ht="15.75" customHeight="1" x14ac:dyDescent="0.35">
      <c r="A85" s="24">
        <v>390</v>
      </c>
      <c r="B85" s="16" t="s">
        <v>567</v>
      </c>
      <c r="C85" s="28" t="s">
        <v>663</v>
      </c>
      <c r="D85" s="27" t="s">
        <v>674</v>
      </c>
      <c r="E85" s="32" t="s">
        <v>671</v>
      </c>
      <c r="F85" s="32">
        <v>6998</v>
      </c>
      <c r="G85" s="27">
        <v>152.59</v>
      </c>
      <c r="H85" s="30">
        <v>153.13</v>
      </c>
      <c r="I85" s="30">
        <v>106</v>
      </c>
      <c r="J85" s="30">
        <f t="shared" ref="J85:J91" si="7">G85+H85+I85</f>
        <v>411.72</v>
      </c>
      <c r="K85" s="30">
        <v>1</v>
      </c>
    </row>
    <row r="86" spans="1:11" ht="15.75" customHeight="1" x14ac:dyDescent="0.35">
      <c r="A86" s="25">
        <v>393</v>
      </c>
      <c r="B86" s="33" t="s">
        <v>567</v>
      </c>
      <c r="C86" s="28" t="s">
        <v>643</v>
      </c>
      <c r="D86" s="27" t="s">
        <v>674</v>
      </c>
      <c r="E86" s="32" t="s">
        <v>644</v>
      </c>
      <c r="F86" s="32">
        <v>4982</v>
      </c>
      <c r="G86" s="27">
        <v>154.04</v>
      </c>
      <c r="H86" s="30">
        <v>151.31</v>
      </c>
      <c r="I86" s="30">
        <v>106</v>
      </c>
      <c r="J86" s="30">
        <f t="shared" si="7"/>
        <v>411.35</v>
      </c>
      <c r="K86" s="30">
        <v>2</v>
      </c>
    </row>
    <row r="87" spans="1:11" ht="15.75" customHeight="1" x14ac:dyDescent="0.35">
      <c r="A87" s="26">
        <v>392</v>
      </c>
      <c r="B87" s="39" t="s">
        <v>567</v>
      </c>
      <c r="C87" s="28" t="s">
        <v>640</v>
      </c>
      <c r="D87" s="28" t="s">
        <v>641</v>
      </c>
      <c r="E87" s="29" t="s">
        <v>642</v>
      </c>
      <c r="F87" s="29">
        <v>1687</v>
      </c>
      <c r="G87" s="27">
        <v>150.56</v>
      </c>
      <c r="H87" s="30">
        <v>153.88</v>
      </c>
      <c r="I87" s="30">
        <v>106</v>
      </c>
      <c r="J87" s="30">
        <f t="shared" si="7"/>
        <v>410.44</v>
      </c>
      <c r="K87" s="30">
        <v>3</v>
      </c>
    </row>
    <row r="88" spans="1:11" ht="15.75" customHeight="1" x14ac:dyDescent="0.35">
      <c r="A88" s="26">
        <v>313</v>
      </c>
      <c r="B88" s="39" t="s">
        <v>498</v>
      </c>
      <c r="C88" s="31" t="s">
        <v>520</v>
      </c>
      <c r="D88" s="31" t="s">
        <v>521</v>
      </c>
      <c r="E88" s="31" t="s">
        <v>522</v>
      </c>
      <c r="F88" s="31" t="s">
        <v>523</v>
      </c>
      <c r="G88" s="27">
        <v>149.74</v>
      </c>
      <c r="H88" s="30">
        <v>150.86000000000001</v>
      </c>
      <c r="I88" s="30">
        <v>106</v>
      </c>
      <c r="J88" s="30">
        <f t="shared" si="7"/>
        <v>406.6</v>
      </c>
      <c r="K88" s="30">
        <v>4</v>
      </c>
    </row>
    <row r="89" spans="1:11" ht="15.75" customHeight="1" x14ac:dyDescent="0.35">
      <c r="A89" s="26">
        <v>391</v>
      </c>
      <c r="B89" s="39" t="s">
        <v>567</v>
      </c>
      <c r="C89" s="28" t="s">
        <v>604</v>
      </c>
      <c r="D89" s="27" t="s">
        <v>674</v>
      </c>
      <c r="E89" s="29" t="s">
        <v>644</v>
      </c>
      <c r="F89" s="29">
        <v>2772</v>
      </c>
      <c r="G89" s="27">
        <v>145.47999999999999</v>
      </c>
      <c r="H89" s="30">
        <v>141.84</v>
      </c>
      <c r="I89" s="30">
        <v>106</v>
      </c>
      <c r="J89" s="30">
        <f t="shared" si="7"/>
        <v>393.32</v>
      </c>
      <c r="K89" s="30">
        <v>5</v>
      </c>
    </row>
    <row r="90" spans="1:11" ht="15.75" customHeight="1" x14ac:dyDescent="0.35">
      <c r="A90" s="26">
        <v>389</v>
      </c>
      <c r="B90" s="39" t="s">
        <v>567</v>
      </c>
      <c r="C90" s="28" t="s">
        <v>633</v>
      </c>
      <c r="D90" s="27" t="s">
        <v>674</v>
      </c>
      <c r="E90" s="32" t="s">
        <v>635</v>
      </c>
      <c r="F90" s="32">
        <v>8813</v>
      </c>
      <c r="G90" s="27">
        <v>144.52000000000001</v>
      </c>
      <c r="H90" s="30">
        <v>142.12</v>
      </c>
      <c r="I90" s="30">
        <v>104</v>
      </c>
      <c r="J90" s="30">
        <f t="shared" si="7"/>
        <v>390.64</v>
      </c>
      <c r="K90" s="30">
        <v>6</v>
      </c>
    </row>
    <row r="91" spans="1:11" ht="15.75" customHeight="1" x14ac:dyDescent="0.35">
      <c r="A91" s="26">
        <v>314</v>
      </c>
      <c r="B91" s="39" t="s">
        <v>498</v>
      </c>
      <c r="C91" s="31" t="s">
        <v>564</v>
      </c>
      <c r="D91" s="31" t="s">
        <v>565</v>
      </c>
      <c r="E91" s="31" t="s">
        <v>566</v>
      </c>
      <c r="F91" s="31" t="s">
        <v>530</v>
      </c>
      <c r="G91" s="27">
        <v>150.09</v>
      </c>
      <c r="H91" s="30">
        <v>154.03</v>
      </c>
      <c r="I91" s="30">
        <v>84</v>
      </c>
      <c r="J91" s="30">
        <f t="shared" si="7"/>
        <v>388.12</v>
      </c>
      <c r="K91" s="30">
        <v>7</v>
      </c>
    </row>
    <row r="92" spans="1:11" ht="15.75" customHeight="1" x14ac:dyDescent="0.35"/>
    <row r="93" spans="1:11" ht="15.75" customHeight="1" x14ac:dyDescent="0.35"/>
    <row r="94" spans="1:11" ht="15.75" customHeight="1" x14ac:dyDescent="0.35"/>
    <row r="95" spans="1:11" ht="15.75" customHeight="1" x14ac:dyDescent="0.35"/>
    <row r="96" spans="1:11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  <row r="1012" ht="15.75" customHeight="1" x14ac:dyDescent="0.35"/>
    <row r="1013" ht="15.75" customHeight="1" x14ac:dyDescent="0.35"/>
    <row r="1014" ht="15.75" customHeight="1" x14ac:dyDescent="0.35"/>
    <row r="1015" ht="15.75" customHeight="1" x14ac:dyDescent="0.35"/>
    <row r="1016" ht="15.75" customHeight="1" x14ac:dyDescent="0.35"/>
    <row r="1017" ht="15.75" customHeight="1" x14ac:dyDescent="0.35"/>
    <row r="1018" ht="15.75" customHeight="1" x14ac:dyDescent="0.35"/>
    <row r="1019" ht="15.75" customHeight="1" x14ac:dyDescent="0.35"/>
    <row r="1020" ht="15.75" customHeight="1" x14ac:dyDescent="0.35"/>
    <row r="1021" ht="15.75" customHeight="1" x14ac:dyDescent="0.35"/>
    <row r="1022" ht="15.75" customHeight="1" x14ac:dyDescent="0.35"/>
    <row r="1023" ht="15.75" customHeight="1" x14ac:dyDescent="0.35"/>
    <row r="1024" ht="15.75" customHeight="1" x14ac:dyDescent="0.35"/>
  </sheetData>
  <pageMargins left="0.7" right="0.7" top="0.75" bottom="0.75" header="0" footer="0"/>
  <pageSetup scale="3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Mickey Tang</dc:creator>
  <cp:lastModifiedBy>Alex Klett</cp:lastModifiedBy>
  <cp:lastPrinted>2025-11-17T15:46:51Z</cp:lastPrinted>
  <dcterms:created xsi:type="dcterms:W3CDTF">2024-10-04T03:40:56Z</dcterms:created>
  <dcterms:modified xsi:type="dcterms:W3CDTF">2025-11-20T07:42:25Z</dcterms:modified>
</cp:coreProperties>
</file>